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irias_pr\Desktop\EFP 2025\EFP 2025 SEFIN\"/>
    </mc:Choice>
  </mc:AlternateContent>
  <bookViews>
    <workbookView xWindow="0" yWindow="0" windowWidth="28800" windowHeight="11310" tabRatio="602" activeTab="1"/>
  </bookViews>
  <sheets>
    <sheet name="RESUMEN TRANSACCIONES" sheetId="2" r:id="rId1"/>
    <sheet name="TRANSACCIONES" sheetId="20" r:id="rId2"/>
  </sheets>
  <definedNames>
    <definedName name="Reporting_Country_Code">#REF!</definedName>
    <definedName name="Reporting_Country_Name">#REF!</definedName>
    <definedName name="Reporting_Period_Cod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2" l="1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5" i="2"/>
  <c r="J26" i="2"/>
  <c r="J27" i="2"/>
  <c r="J28" i="2"/>
  <c r="J29" i="2"/>
  <c r="J33" i="2"/>
  <c r="J34" i="2"/>
  <c r="J35" i="2"/>
  <c r="J36" i="2"/>
  <c r="J37" i="2"/>
  <c r="J38" i="2"/>
  <c r="H148" i="20"/>
  <c r="H149" i="20" s="1"/>
  <c r="H209" i="20" s="1"/>
  <c r="J40" i="2" s="1"/>
  <c r="H132" i="20"/>
  <c r="J22" i="2" s="1"/>
  <c r="H133" i="20"/>
  <c r="J23" i="2" s="1"/>
  <c r="J31" i="2" l="1"/>
  <c r="J30" i="2"/>
  <c r="G148" i="20"/>
  <c r="G149" i="20" s="1"/>
  <c r="I31" i="2" s="1"/>
  <c r="E8" i="2"/>
  <c r="F8" i="2"/>
  <c r="G8" i="2"/>
  <c r="H8" i="2"/>
  <c r="I8" i="2"/>
  <c r="E9" i="2"/>
  <c r="F9" i="2"/>
  <c r="G9" i="2"/>
  <c r="H9" i="2"/>
  <c r="I9" i="2"/>
  <c r="E10" i="2"/>
  <c r="F10" i="2"/>
  <c r="G10" i="2"/>
  <c r="H10" i="2"/>
  <c r="I10" i="2"/>
  <c r="E11" i="2"/>
  <c r="F11" i="2"/>
  <c r="G11" i="2"/>
  <c r="H11" i="2"/>
  <c r="I11" i="2"/>
  <c r="E12" i="2"/>
  <c r="F12" i="2"/>
  <c r="G12" i="2"/>
  <c r="H12" i="2"/>
  <c r="I12" i="2"/>
  <c r="E13" i="2"/>
  <c r="F13" i="2"/>
  <c r="G13" i="2"/>
  <c r="H13" i="2"/>
  <c r="I13" i="2"/>
  <c r="E14" i="2"/>
  <c r="F14" i="2"/>
  <c r="G14" i="2"/>
  <c r="H14" i="2"/>
  <c r="I14" i="2"/>
  <c r="E15" i="2"/>
  <c r="F15" i="2"/>
  <c r="G15" i="2"/>
  <c r="H15" i="2"/>
  <c r="I15" i="2"/>
  <c r="E16" i="2"/>
  <c r="F16" i="2"/>
  <c r="G16" i="2"/>
  <c r="H16" i="2"/>
  <c r="I16" i="2"/>
  <c r="E17" i="2"/>
  <c r="F17" i="2"/>
  <c r="G17" i="2"/>
  <c r="H17" i="2"/>
  <c r="I17" i="2"/>
  <c r="E18" i="2"/>
  <c r="F18" i="2"/>
  <c r="G18" i="2"/>
  <c r="H18" i="2"/>
  <c r="I18" i="2"/>
  <c r="E19" i="2"/>
  <c r="F19" i="2"/>
  <c r="G19" i="2"/>
  <c r="H19" i="2"/>
  <c r="I19" i="2"/>
  <c r="E20" i="2"/>
  <c r="F20" i="2"/>
  <c r="G20" i="2"/>
  <c r="H20" i="2"/>
  <c r="I20" i="2"/>
  <c r="E21" i="2"/>
  <c r="F21" i="2"/>
  <c r="G21" i="2"/>
  <c r="H21" i="2"/>
  <c r="I21" i="2"/>
  <c r="E25" i="2"/>
  <c r="F25" i="2"/>
  <c r="G25" i="2"/>
  <c r="H25" i="2"/>
  <c r="I25" i="2"/>
  <c r="E26" i="2"/>
  <c r="F26" i="2"/>
  <c r="G26" i="2"/>
  <c r="H26" i="2"/>
  <c r="I26" i="2"/>
  <c r="E27" i="2"/>
  <c r="F27" i="2"/>
  <c r="G27" i="2"/>
  <c r="H27" i="2"/>
  <c r="I27" i="2"/>
  <c r="E28" i="2"/>
  <c r="F28" i="2"/>
  <c r="G28" i="2"/>
  <c r="H28" i="2"/>
  <c r="I28" i="2"/>
  <c r="E29" i="2"/>
  <c r="F29" i="2"/>
  <c r="G29" i="2"/>
  <c r="H29" i="2"/>
  <c r="I29" i="2"/>
  <c r="E33" i="2"/>
  <c r="F33" i="2"/>
  <c r="G33" i="2"/>
  <c r="H33" i="2"/>
  <c r="I33" i="2"/>
  <c r="E34" i="2"/>
  <c r="F34" i="2"/>
  <c r="G34" i="2"/>
  <c r="H34" i="2"/>
  <c r="I34" i="2"/>
  <c r="E35" i="2"/>
  <c r="F35" i="2"/>
  <c r="G35" i="2"/>
  <c r="H35" i="2"/>
  <c r="I35" i="2"/>
  <c r="E36" i="2"/>
  <c r="F36" i="2"/>
  <c r="G36" i="2"/>
  <c r="H36" i="2"/>
  <c r="I36" i="2"/>
  <c r="E37" i="2"/>
  <c r="F37" i="2"/>
  <c r="G37" i="2"/>
  <c r="H37" i="2"/>
  <c r="I37" i="2"/>
  <c r="E38" i="2"/>
  <c r="F38" i="2"/>
  <c r="G38" i="2"/>
  <c r="H38" i="2"/>
  <c r="I38" i="2"/>
  <c r="F148" i="20"/>
  <c r="F149" i="20" s="1"/>
  <c r="H31" i="2" s="1"/>
  <c r="E148" i="20"/>
  <c r="E149" i="20" s="1"/>
  <c r="G31" i="2" s="1"/>
  <c r="D148" i="20"/>
  <c r="F30" i="2" s="1"/>
  <c r="C148" i="20"/>
  <c r="E30" i="2" s="1"/>
  <c r="G133" i="20"/>
  <c r="I23" i="2" s="1"/>
  <c r="F133" i="20"/>
  <c r="H23" i="2" s="1"/>
  <c r="E133" i="20"/>
  <c r="G23" i="2" s="1"/>
  <c r="D133" i="20"/>
  <c r="F23" i="2" s="1"/>
  <c r="C133" i="20"/>
  <c r="E23" i="2" s="1"/>
  <c r="G132" i="20"/>
  <c r="I22" i="2" s="1"/>
  <c r="F132" i="20"/>
  <c r="H22" i="2" s="1"/>
  <c r="E132" i="20"/>
  <c r="G22" i="2" s="1"/>
  <c r="D132" i="20"/>
  <c r="F22" i="2" s="1"/>
  <c r="C132" i="20"/>
  <c r="E22" i="2" s="1"/>
  <c r="F5" i="2"/>
  <c r="G5" i="2" s="1"/>
  <c r="H5" i="2" s="1"/>
  <c r="I5" i="2" s="1"/>
  <c r="G209" i="20" l="1"/>
  <c r="I40" i="2" s="1"/>
  <c r="G30" i="2"/>
  <c r="F209" i="20"/>
  <c r="H40" i="2" s="1"/>
  <c r="E209" i="20"/>
  <c r="G40" i="2" s="1"/>
  <c r="C149" i="20"/>
  <c r="D149" i="20"/>
  <c r="I30" i="2"/>
  <c r="H30" i="2"/>
  <c r="F31" i="2" l="1"/>
  <c r="D209" i="20"/>
  <c r="F40" i="2" s="1"/>
  <c r="E31" i="2"/>
  <c r="C209" i="20"/>
  <c r="E40" i="2" s="1"/>
</calcChain>
</file>

<file path=xl/sharedStrings.xml><?xml version="1.0" encoding="utf-8"?>
<sst xmlns="http://schemas.openxmlformats.org/spreadsheetml/2006/main" count="511" uniqueCount="401">
  <si>
    <t>ESTADO DE OPERACIONES</t>
  </si>
  <si>
    <t>x</t>
  </si>
  <si>
    <t>TRANSACCIONES QUE AFECTAN AL PATRIMONIO NETO:</t>
  </si>
  <si>
    <t xml:space="preserve"> </t>
  </si>
  <si>
    <t>1</t>
  </si>
  <si>
    <t>Ingreso ..................................................................................................................................</t>
  </si>
  <si>
    <t>11</t>
  </si>
  <si>
    <t xml:space="preserve">Impuestos .................................................................................................................................................................. </t>
  </si>
  <si>
    <t>12</t>
  </si>
  <si>
    <t>Contribuciones sociales ...........................................................................................................................................</t>
  </si>
  <si>
    <t>13</t>
  </si>
  <si>
    <t xml:space="preserve">Donaciones ............................................................................................................................................................ </t>
  </si>
  <si>
    <t>14</t>
  </si>
  <si>
    <t>Otros ingresos..........................................................................................................................................................</t>
  </si>
  <si>
    <t>2</t>
  </si>
  <si>
    <t>Gasto....................................................................................................................................................................................</t>
  </si>
  <si>
    <t>21</t>
  </si>
  <si>
    <t xml:space="preserve">Remuneración a los empleados ............................................................................................................................................................ </t>
  </si>
  <si>
    <t>22</t>
  </si>
  <si>
    <t xml:space="preserve">Uso de bienes y servicios ............................................................................................................................................................ </t>
  </si>
  <si>
    <t>23</t>
  </si>
  <si>
    <t xml:space="preserve">Consumo de capital fijo ............................................................................................................................................................ </t>
  </si>
  <si>
    <t>24</t>
  </si>
  <si>
    <t xml:space="preserve">Intereses ............................................................................................................................................................ </t>
  </si>
  <si>
    <t>25</t>
  </si>
  <si>
    <t xml:space="preserve">Subsidios ............................................................................................................................................................ </t>
  </si>
  <si>
    <t>26</t>
  </si>
  <si>
    <t>27</t>
  </si>
  <si>
    <t xml:space="preserve">Prestaciones sociales ............................................................................................................................................................. </t>
  </si>
  <si>
    <t>28</t>
  </si>
  <si>
    <t xml:space="preserve">Otros gastos ............................................................................................................................................................ </t>
  </si>
  <si>
    <t>GOB</t>
  </si>
  <si>
    <t>Resultado operativo bruto   (1-2+23) ..................................................................................................................................</t>
  </si>
  <si>
    <t>NOB</t>
  </si>
  <si>
    <t>Resultado operativo neto       (1-2) ...............................................................................................................................................</t>
  </si>
  <si>
    <t>TRANSACCIONES EN ACTIVOS NO FINANCIEROS:</t>
  </si>
  <si>
    <t>31</t>
  </si>
  <si>
    <t>Inversión neta/bruta en activos no financieros .......................................................................................................................</t>
  </si>
  <si>
    <t>311</t>
  </si>
  <si>
    <t>Activos fijos .............................................................................................................................................................................</t>
  </si>
  <si>
    <t>312</t>
  </si>
  <si>
    <t>Existencias .............................................................................................................................................................................</t>
  </si>
  <si>
    <t>313</t>
  </si>
  <si>
    <t>Objetos de valor .............................................................................................................................................................................</t>
  </si>
  <si>
    <t>314</t>
  </si>
  <si>
    <t>Activos no producidos ..............................................................................................................................................................................</t>
  </si>
  <si>
    <t>2M</t>
  </si>
  <si>
    <t>Erogación (2+31) .........................................................................................................................................</t>
  </si>
  <si>
    <t>NLB</t>
  </si>
  <si>
    <t>Préstamo neto (+) / endeudamiento neto (-) (1-2-31) o (1-2M) .........................................................................................................................................</t>
  </si>
  <si>
    <t>TRANSACCIONES EN ACTIVOS Y PASIVOS FINANCIEROS (FINANCIAMIENTO):</t>
  </si>
  <si>
    <t>32</t>
  </si>
  <si>
    <t>Adquisición neta de activos financieros ................................................................................................................................</t>
  </si>
  <si>
    <t>321</t>
  </si>
  <si>
    <t>Deudores internos ...................................................................................................................................................................................</t>
  </si>
  <si>
    <t>322</t>
  </si>
  <si>
    <t>Deudores externos ........................................................................................................................................................................................</t>
  </si>
  <si>
    <t>33</t>
  </si>
  <si>
    <t>Incurrimiento neto de pasivos ....................................................................................................................................................................................</t>
  </si>
  <si>
    <t>331</t>
  </si>
  <si>
    <t>Acreedores internos ....................................................................................................................................................................................</t>
  </si>
  <si>
    <t>332</t>
  </si>
  <si>
    <t>Acreedores externos ...................................................................................................................................................................................</t>
  </si>
  <si>
    <t>NLBz</t>
  </si>
  <si>
    <t>Discrepancia estadística global: Diferencia entre préstamo/endeudam. neto y financiamiento (32-33-NLB) ..................................................................................................................</t>
  </si>
  <si>
    <t>111</t>
  </si>
  <si>
    <t>1111</t>
  </si>
  <si>
    <t>1112</t>
  </si>
  <si>
    <t>1113</t>
  </si>
  <si>
    <t>112</t>
  </si>
  <si>
    <t>113</t>
  </si>
  <si>
    <t>1131</t>
  </si>
  <si>
    <t>1132</t>
  </si>
  <si>
    <t>1133</t>
  </si>
  <si>
    <t>1135</t>
  </si>
  <si>
    <t>1136</t>
  </si>
  <si>
    <t>114</t>
  </si>
  <si>
    <t>1141</t>
  </si>
  <si>
    <t>11411</t>
  </si>
  <si>
    <t>11412</t>
  </si>
  <si>
    <t>11413</t>
  </si>
  <si>
    <t>11414</t>
  </si>
  <si>
    <t>1142</t>
  </si>
  <si>
    <t>1143</t>
  </si>
  <si>
    <t>1144</t>
  </si>
  <si>
    <t>1145</t>
  </si>
  <si>
    <t>11451</t>
  </si>
  <si>
    <t>11452</t>
  </si>
  <si>
    <t>1146</t>
  </si>
  <si>
    <t>115</t>
  </si>
  <si>
    <t>1151</t>
  </si>
  <si>
    <t>1152</t>
  </si>
  <si>
    <t>1153</t>
  </si>
  <si>
    <t>1154</t>
  </si>
  <si>
    <t>1155</t>
  </si>
  <si>
    <t>1156</t>
  </si>
  <si>
    <t>116</t>
  </si>
  <si>
    <t>121</t>
  </si>
  <si>
    <t>1211</t>
  </si>
  <si>
    <t>1212</t>
  </si>
  <si>
    <t>1213</t>
  </si>
  <si>
    <t>1214</t>
  </si>
  <si>
    <t>122</t>
  </si>
  <si>
    <t>1221</t>
  </si>
  <si>
    <t>1222</t>
  </si>
  <si>
    <t>1223</t>
  </si>
  <si>
    <t>131</t>
  </si>
  <si>
    <t>1311</t>
  </si>
  <si>
    <t>1312</t>
  </si>
  <si>
    <t>132</t>
  </si>
  <si>
    <t>1321</t>
  </si>
  <si>
    <t>1322</t>
  </si>
  <si>
    <t>133</t>
  </si>
  <si>
    <t>1331</t>
  </si>
  <si>
    <t>1332</t>
  </si>
  <si>
    <t>141</t>
  </si>
  <si>
    <t>1411</t>
  </si>
  <si>
    <t>14111</t>
  </si>
  <si>
    <t>14112</t>
  </si>
  <si>
    <t>14113</t>
  </si>
  <si>
    <t>1412</t>
  </si>
  <si>
    <t>1413</t>
  </si>
  <si>
    <t>1414</t>
  </si>
  <si>
    <t>1415</t>
  </si>
  <si>
    <t>1416</t>
  </si>
  <si>
    <t>142</t>
  </si>
  <si>
    <t>1421</t>
  </si>
  <si>
    <t>1422</t>
  </si>
  <si>
    <t>1423</t>
  </si>
  <si>
    <t>1424</t>
  </si>
  <si>
    <t>143</t>
  </si>
  <si>
    <t>144</t>
  </si>
  <si>
    <t>1441</t>
  </si>
  <si>
    <t>14411</t>
  </si>
  <si>
    <t>14412</t>
  </si>
  <si>
    <t>1442</t>
  </si>
  <si>
    <t>145</t>
  </si>
  <si>
    <t>1451</t>
  </si>
  <si>
    <t>14511</t>
  </si>
  <si>
    <t>14512</t>
  </si>
  <si>
    <t>14513</t>
  </si>
  <si>
    <t>1452</t>
  </si>
  <si>
    <t>211</t>
  </si>
  <si>
    <t>212</t>
  </si>
  <si>
    <t>2121</t>
  </si>
  <si>
    <t>2122</t>
  </si>
  <si>
    <t>241</t>
  </si>
  <si>
    <t>242</t>
  </si>
  <si>
    <t>243</t>
  </si>
  <si>
    <t>251</t>
  </si>
  <si>
    <t>252</t>
  </si>
  <si>
    <t>253</t>
  </si>
  <si>
    <t>261</t>
  </si>
  <si>
    <t>2611</t>
  </si>
  <si>
    <t>2612</t>
  </si>
  <si>
    <t>262</t>
  </si>
  <si>
    <t>2621</t>
  </si>
  <si>
    <t>2622</t>
  </si>
  <si>
    <t>263</t>
  </si>
  <si>
    <t>2631</t>
  </si>
  <si>
    <t>2632</t>
  </si>
  <si>
    <t>271</t>
  </si>
  <si>
    <t>272</t>
  </si>
  <si>
    <t>273</t>
  </si>
  <si>
    <t>281</t>
  </si>
  <si>
    <t>2811</t>
  </si>
  <si>
    <t>2812</t>
  </si>
  <si>
    <t>2813</t>
  </si>
  <si>
    <t>2814</t>
  </si>
  <si>
    <t>2815</t>
  </si>
  <si>
    <t>282</t>
  </si>
  <si>
    <t>2821</t>
  </si>
  <si>
    <t>2822</t>
  </si>
  <si>
    <t>283</t>
  </si>
  <si>
    <t>2831</t>
  </si>
  <si>
    <t>28311</t>
  </si>
  <si>
    <t>28312</t>
  </si>
  <si>
    <t>28313</t>
  </si>
  <si>
    <t>2832</t>
  </si>
  <si>
    <t>3111</t>
  </si>
  <si>
    <t>3112</t>
  </si>
  <si>
    <t>3113</t>
  </si>
  <si>
    <t>3114</t>
  </si>
  <si>
    <t>3141</t>
  </si>
  <si>
    <t>3142</t>
  </si>
  <si>
    <t>3143</t>
  </si>
  <si>
    <t>3144</t>
  </si>
  <si>
    <t>3201</t>
  </si>
  <si>
    <t>3202</t>
  </si>
  <si>
    <t>3203</t>
  </si>
  <si>
    <t>3204</t>
  </si>
  <si>
    <t>3205</t>
  </si>
  <si>
    <t>3206</t>
  </si>
  <si>
    <t>3207</t>
  </si>
  <si>
    <t>3208</t>
  </si>
  <si>
    <t>3211</t>
  </si>
  <si>
    <t>3212</t>
  </si>
  <si>
    <t>3213</t>
  </si>
  <si>
    <t>3214</t>
  </si>
  <si>
    <t>3215</t>
  </si>
  <si>
    <t>3216</t>
  </si>
  <si>
    <t>3217</t>
  </si>
  <si>
    <t>3218</t>
  </si>
  <si>
    <t>3221</t>
  </si>
  <si>
    <t>3222</t>
  </si>
  <si>
    <t>3223</t>
  </si>
  <si>
    <t>3224</t>
  </si>
  <si>
    <t>3225</t>
  </si>
  <si>
    <t>3226</t>
  </si>
  <si>
    <t>3227</t>
  </si>
  <si>
    <t>3228</t>
  </si>
  <si>
    <t>3301</t>
  </si>
  <si>
    <t>3302</t>
  </si>
  <si>
    <t>3303</t>
  </si>
  <si>
    <t>3304</t>
  </si>
  <si>
    <t>3305</t>
  </si>
  <si>
    <t>3306</t>
  </si>
  <si>
    <t>33061</t>
  </si>
  <si>
    <t>33062</t>
  </si>
  <si>
    <t>33063</t>
  </si>
  <si>
    <t>33064</t>
  </si>
  <si>
    <t>33065</t>
  </si>
  <si>
    <t>3307</t>
  </si>
  <si>
    <t>3308</t>
  </si>
  <si>
    <t>3312</t>
  </si>
  <si>
    <t>3313</t>
  </si>
  <si>
    <t>3314</t>
  </si>
  <si>
    <t>3315</t>
  </si>
  <si>
    <t>3316</t>
  </si>
  <si>
    <t>3317</t>
  </si>
  <si>
    <t>3318</t>
  </si>
  <si>
    <t>3321</t>
  </si>
  <si>
    <t>3322</t>
  </si>
  <si>
    <t>3323</t>
  </si>
  <si>
    <t>3324</t>
  </si>
  <si>
    <t>3325</t>
  </si>
  <si>
    <t>3326</t>
  </si>
  <si>
    <t>3327</t>
  </si>
  <si>
    <t>3328</t>
  </si>
  <si>
    <t xml:space="preserve">Estado de Operaciones </t>
  </si>
  <si>
    <t xml:space="preserve">INGRESO </t>
  </si>
  <si>
    <t xml:space="preserve">Impuestos </t>
  </si>
  <si>
    <t>Impuestos sobre el ingreso, las utilidades y las ganancias de capital</t>
  </si>
  <si>
    <t xml:space="preserve">Pagaderos por personas físicas </t>
  </si>
  <si>
    <t xml:space="preserve">Pagaderos por sociedades y otras empresas </t>
  </si>
  <si>
    <t xml:space="preserve">Otros </t>
  </si>
  <si>
    <t xml:space="preserve">Impuestos sobre la nómina y la fuerza de trabajo </t>
  </si>
  <si>
    <t xml:space="preserve">Impuestos sobre la propiedad </t>
  </si>
  <si>
    <t xml:space="preserve">Impuestos recurrentes sobre la propiedad inmueble </t>
  </si>
  <si>
    <t xml:space="preserve">Impuestos recurrentes sobre el patrimonio neto </t>
  </si>
  <si>
    <t xml:space="preserve">Impuestos sobre sucesiones, herencia y regalos </t>
  </si>
  <si>
    <t xml:space="preserve">Gravámenes sobre el capital </t>
  </si>
  <si>
    <t xml:space="preserve">Otros impuestos recurrentes sobre la propiedad </t>
  </si>
  <si>
    <t xml:space="preserve">Impuestos sobre los bienes y servicios </t>
  </si>
  <si>
    <t xml:space="preserve">Impuestos generales sobre los bienes y servicios </t>
  </si>
  <si>
    <t xml:space="preserve">Impuestos sobre el valor agregado </t>
  </si>
  <si>
    <t xml:space="preserve">Impuestos sobre las ventas </t>
  </si>
  <si>
    <t xml:space="preserve">Impuestos sobre el volumen de ventas y otros impuestos generales sobre los bienes y servicios </t>
  </si>
  <si>
    <t xml:space="preserve">Impuestos sobre transacciones financieras y de capital </t>
  </si>
  <si>
    <t xml:space="preserve">Impuestos selectivos </t>
  </si>
  <si>
    <t xml:space="preserve">Utilidades de los monopolios fiscales </t>
  </si>
  <si>
    <t xml:space="preserve">Impuestos sobre servicios específicos </t>
  </si>
  <si>
    <t xml:space="preserve">Impuestos sobre el uso de bienes y sobre el permiso para usar bienes o realizar actividades </t>
  </si>
  <si>
    <t xml:space="preserve"> Impuestos sobre los vehículos automotores </t>
  </si>
  <si>
    <t xml:space="preserve">Otros impuestos sobre los bienes y servicios </t>
  </si>
  <si>
    <t xml:space="preserve">Impuestos sobre el comercio y las transacciones internacionales </t>
  </si>
  <si>
    <t xml:space="preserve">Derechos de aduana y otros derechos de importación </t>
  </si>
  <si>
    <t xml:space="preserve">Impuestos sobre las exportaciones </t>
  </si>
  <si>
    <t xml:space="preserve">Utilidades de los monopolios de exportación o de importación </t>
  </si>
  <si>
    <t xml:space="preserve">Utilidades de operaciones cambiarias </t>
  </si>
  <si>
    <t xml:space="preserve">Impuestos sobre las operaciones cambiarias </t>
  </si>
  <si>
    <t xml:space="preserve">Otros impuestos sobre el comercio y las transacciones internacionales </t>
  </si>
  <si>
    <t xml:space="preserve">Otros impuestos </t>
  </si>
  <si>
    <t xml:space="preserve">Contribuciones sociales </t>
  </si>
  <si>
    <t xml:space="preserve">Contribuciones a la seguridad social </t>
  </si>
  <si>
    <t xml:space="preserve">Contribuciones de los empleados </t>
  </si>
  <si>
    <t xml:space="preserve">Contribuciones de los empleadores </t>
  </si>
  <si>
    <t xml:space="preserve">Contribuciones de los trabajadores por cuenta propia o no empleados </t>
  </si>
  <si>
    <t xml:space="preserve">Contribuciones no clasificables </t>
  </si>
  <si>
    <t xml:space="preserve">Otras contribuciones sociales </t>
  </si>
  <si>
    <t xml:space="preserve">Contribuciones imputadas </t>
  </si>
  <si>
    <t xml:space="preserve">Donaciones </t>
  </si>
  <si>
    <t xml:space="preserve">De gobiernos extranjeros </t>
  </si>
  <si>
    <t xml:space="preserve">Corrientes </t>
  </si>
  <si>
    <t xml:space="preserve">Capital </t>
  </si>
  <si>
    <t>De organismos internacionales</t>
  </si>
  <si>
    <t xml:space="preserve">De otras unidades del gobierno general </t>
  </si>
  <si>
    <t xml:space="preserve">Otros ingresos </t>
  </si>
  <si>
    <t xml:space="preserve">Rentas de la propiedad </t>
  </si>
  <si>
    <t xml:space="preserve">Intereses </t>
  </si>
  <si>
    <t>De no residentes</t>
  </si>
  <si>
    <t xml:space="preserve">De residentes distintos del gobierno general </t>
  </si>
  <si>
    <t xml:space="preserve">Dividendos  </t>
  </si>
  <si>
    <t xml:space="preserve">Retiros de los ingresos de las cuasisociedades </t>
  </si>
  <si>
    <t xml:space="preserve">Rentas de la propiedad relac con distribución de rentas de la inversión </t>
  </si>
  <si>
    <t xml:space="preserve">Arriendo de activos públicos naturales </t>
  </si>
  <si>
    <t xml:space="preserve">Utilidades reinvertidas en inversión extranjera directa </t>
  </si>
  <si>
    <t xml:space="preserve">Venta de bienes y servicios  </t>
  </si>
  <si>
    <t xml:space="preserve">Ventas de establecimientos de mercado </t>
  </si>
  <si>
    <t xml:space="preserve">Derechos administrativos </t>
  </si>
  <si>
    <t xml:space="preserve">Ventas incidentales de establecimientos no de mercado </t>
  </si>
  <si>
    <t xml:space="preserve">Ventas imputadas de bienes y servicios </t>
  </si>
  <si>
    <t xml:space="preserve">Multas, sanciones pecuniarias y depósitos en caución transferidos </t>
  </si>
  <si>
    <t xml:space="preserve">Transferencias no clasificadas en otra parte </t>
  </si>
  <si>
    <t xml:space="preserve">Subsidios </t>
  </si>
  <si>
    <t xml:space="preserve">Primas, tasas y acreencias relacionadas con seguros no de vida y sistemas de garantías estandarizadas </t>
  </si>
  <si>
    <t xml:space="preserve">Primas, tasas y derechos corrientes </t>
  </si>
  <si>
    <t xml:space="preserve">Primas </t>
  </si>
  <si>
    <t xml:space="preserve">Tasas para sistemas de garantías estandarizadas  </t>
  </si>
  <si>
    <t xml:space="preserve">Derechos corrientes </t>
  </si>
  <si>
    <t xml:space="preserve">Indemnizaciones de capital </t>
  </si>
  <si>
    <t xml:space="preserve">GASTO </t>
  </si>
  <si>
    <t xml:space="preserve">Remuneración a los empleados </t>
  </si>
  <si>
    <t xml:space="preserve">Sueldos y salarios </t>
  </si>
  <si>
    <t xml:space="preserve">Contribuciones sociales de empleadores </t>
  </si>
  <si>
    <t xml:space="preserve">Contribuciones sociales efectivas de empleadores </t>
  </si>
  <si>
    <t xml:space="preserve">Contribuciones sociales imputadas de empleadores </t>
  </si>
  <si>
    <t xml:space="preserve">Uso de bienes y servicios  </t>
  </si>
  <si>
    <t>Consumo de capital fijo (Nota 1)</t>
  </si>
  <si>
    <t xml:space="preserve">A no residentes </t>
  </si>
  <si>
    <t xml:space="preserve">A residentes distintos del gobierno general </t>
  </si>
  <si>
    <t xml:space="preserve">A otras unidades del gobierno general </t>
  </si>
  <si>
    <t xml:space="preserve">A corporaciones públicas </t>
  </si>
  <si>
    <t xml:space="preserve">A empresas privadas </t>
  </si>
  <si>
    <t xml:space="preserve">A otros sectores </t>
  </si>
  <si>
    <t xml:space="preserve">A gobiernos extranjeros </t>
  </si>
  <si>
    <t xml:space="preserve">A organismos internacionales </t>
  </si>
  <si>
    <t xml:space="preserve">Prestaciones sociales </t>
  </si>
  <si>
    <t xml:space="preserve">Prestaciones de la seguridad social </t>
  </si>
  <si>
    <t xml:space="preserve">Prestaciones de asistencia social </t>
  </si>
  <si>
    <t xml:space="preserve">Prestaciones sociales relacionadas al empleo </t>
  </si>
  <si>
    <t xml:space="preserve">Otros gastos </t>
  </si>
  <si>
    <t xml:space="preserve">Gasto de la propiedad distinto de intereses </t>
  </si>
  <si>
    <t xml:space="preserve">Dividendos </t>
  </si>
  <si>
    <t xml:space="preserve">Primas, tasas y derechos relacionados con seguros no de vida y sistemas de garantías estandarizadas </t>
  </si>
  <si>
    <t xml:space="preserve">Derechos de capital </t>
  </si>
  <si>
    <t xml:space="preserve">Resultado operativo bruto   (1-2+23) </t>
  </si>
  <si>
    <t xml:space="preserve">Resultado operativo neto       (1-2) </t>
  </si>
  <si>
    <t xml:space="preserve">Inversión neta/bruta en activos no financieros </t>
  </si>
  <si>
    <t>Activos fijos (Nota 2)</t>
  </si>
  <si>
    <t xml:space="preserve">Edificios y estructuras </t>
  </si>
  <si>
    <t xml:space="preserve">Maquinaria y equipo </t>
  </si>
  <si>
    <t xml:space="preserve">Otros activos fijos </t>
  </si>
  <si>
    <t xml:space="preserve">Sistemas de armamentos </t>
  </si>
  <si>
    <t xml:space="preserve">Existencias </t>
  </si>
  <si>
    <t xml:space="preserve">Objetos de valor </t>
  </si>
  <si>
    <t xml:space="preserve">Activos no producidos </t>
  </si>
  <si>
    <t xml:space="preserve">Tierras y terrenos </t>
  </si>
  <si>
    <t xml:space="preserve">Recursos minerales y energéticos </t>
  </si>
  <si>
    <t xml:space="preserve">Otros activos de origen natural </t>
  </si>
  <si>
    <t xml:space="preserve">Activos intangibles no producidos </t>
  </si>
  <si>
    <t xml:space="preserve">Erogación (2+31) </t>
  </si>
  <si>
    <t xml:space="preserve">Préstamo neto (+) / endeudamiento neto (-) (1-2-31) o (1-2M) </t>
  </si>
  <si>
    <t xml:space="preserve">Adquisición neta de activos financieros </t>
  </si>
  <si>
    <t xml:space="preserve">Oro monetario y DEG [3211+3212] </t>
  </si>
  <si>
    <t xml:space="preserve">Billetes y monedas y depósitos [3212+3222] </t>
  </si>
  <si>
    <t>Títulos de deuda [3213+3223]</t>
  </si>
  <si>
    <t xml:space="preserve">Préstamos  [3214+3224] </t>
  </si>
  <si>
    <t xml:space="preserve">Participaciones de capital y en fondos de inversión [3215+3225] </t>
  </si>
  <si>
    <t xml:space="preserve">Seguros, pensiones y sistemas de garantías estandarizadas [3216+3226] </t>
  </si>
  <si>
    <t xml:space="preserve">Derivados fin. y opciones de compra de acciones por empleados [3217+3227] </t>
  </si>
  <si>
    <t xml:space="preserve">Otras cuentas por cobrar [3218+3228] </t>
  </si>
  <si>
    <t>Deudores internos</t>
  </si>
  <si>
    <t>Oro monetario y DEG</t>
  </si>
  <si>
    <t xml:space="preserve">Billetes y monedas y depósitos </t>
  </si>
  <si>
    <t xml:space="preserve">Títulos de deuda </t>
  </si>
  <si>
    <t xml:space="preserve">Préstamos </t>
  </si>
  <si>
    <t xml:space="preserve">Participaciones de capital y en fondos de inversión </t>
  </si>
  <si>
    <t xml:space="preserve">Seguros, pensiones y sistemas de garantías estandarizadas </t>
  </si>
  <si>
    <t xml:space="preserve">Derivados fin. y opciones de compra de acciones por parte de empleados </t>
  </si>
  <si>
    <t xml:space="preserve">Otras cuentas por cobrar </t>
  </si>
  <si>
    <t>Deudores externos</t>
  </si>
  <si>
    <t xml:space="preserve">Oro monetario y DEG </t>
  </si>
  <si>
    <t>Otras cuentas por cobrar</t>
  </si>
  <si>
    <t xml:space="preserve">Incurrimiento neto de pasivos </t>
  </si>
  <si>
    <t>Derechos especiales de giro (DEG) [3321]</t>
  </si>
  <si>
    <t>Billetes y monedas y depósitos [3312+3322]</t>
  </si>
  <si>
    <t xml:space="preserve">Títulos de deuda [3313+3323] </t>
  </si>
  <si>
    <t xml:space="preserve">Préstamos [3314+3324] </t>
  </si>
  <si>
    <t xml:space="preserve">Participaciones de capital y en fondos de inversión [3315+3325] </t>
  </si>
  <si>
    <t>Seguros, pensiones y sistemas de garantías estandarizadas [3316+3326]</t>
  </si>
  <si>
    <t xml:space="preserve">Reservas técnicas de seguros no de vida </t>
  </si>
  <si>
    <t>Seguros de vida y derechos a rentas vitalicias</t>
  </si>
  <si>
    <t xml:space="preserve">Derechos de pensiones </t>
  </si>
  <si>
    <t xml:space="preserve">Derechos de los fondos de pensiones frente a los administradores de pensiones </t>
  </si>
  <si>
    <t xml:space="preserve">Provisiones para las peticiones de fondos en virtud de garantías estandarizadas </t>
  </si>
  <si>
    <t xml:space="preserve">Derivados fin. y opciones de compra de acciones por empleados [3317+3327] </t>
  </si>
  <si>
    <t xml:space="preserve">Otras cuentas por pagar [3318+3328] </t>
  </si>
  <si>
    <t xml:space="preserve">Acreedores internos </t>
  </si>
  <si>
    <t>Títulos de deuda</t>
  </si>
  <si>
    <t>Préstamos</t>
  </si>
  <si>
    <t>Derivados fin. y opciones de compra de acciones por parte de empleados</t>
  </si>
  <si>
    <t xml:space="preserve">Acreedores externos </t>
  </si>
  <si>
    <t>Derechos especiales de giro (DEG)</t>
  </si>
  <si>
    <t>Seguros, pensiones y sistemas de garantías estandarizadas</t>
  </si>
  <si>
    <t>Derivados financieros y opciones de compra de acciones por parte de empleados</t>
  </si>
  <si>
    <t xml:space="preserve">Otras cuentas por pagar </t>
  </si>
  <si>
    <t>Discrepancia estadística global: Diferencia entre préstamo/endeudam neto y financiamiento (32-33-NLB)</t>
  </si>
  <si>
    <t>Gobierno Central Consolidado</t>
  </si>
  <si>
    <t>Millones de Lempiras</t>
  </si>
  <si>
    <t>Gobierno Central Consolidado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</si>
</sst>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"/>
    <numFmt numFmtId="169" formatCode="#,##0.00_ ;[Red]\-#,##0.00\ "/>
  </numFmts>
  <fonts count="29">
    <font>
      <sz val="11"/>
      <color theme="1"/>
      <name val="Calibri"/>
      <family val="2"/>
      <scheme val="minor"/>
    </font>
    <font>
      <sz val="10"/>
      <name val="Arial"/>
      <family val="2"/>
    </font>
    <font>
      <sz val="7.5"/>
      <name val="Segoe Print"/>
      <family val="2"/>
    </font>
    <font>
      <b/>
      <sz val="7.5"/>
      <name val="Futura Lt BT"/>
      <family val="2"/>
    </font>
    <font>
      <sz val="7.5"/>
      <name val="Futura Lt BT"/>
      <family val="2"/>
    </font>
    <font>
      <b/>
      <sz val="7.5"/>
      <name val="Futura Lt BT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u/>
      <sz val="10"/>
      <color theme="10"/>
      <name val="Times New Roman"/>
      <family val="1"/>
    </font>
    <font>
      <sz val="10"/>
      <color theme="0"/>
      <name val="Futura Md BT"/>
      <family val="2"/>
    </font>
    <font>
      <sz val="7.5"/>
      <color theme="0"/>
      <name val="Futura Md BT"/>
      <family val="2"/>
    </font>
    <font>
      <sz val="7.5"/>
      <color theme="0"/>
      <name val="Futura Lt BT"/>
      <family val="2"/>
    </font>
    <font>
      <b/>
      <sz val="10"/>
      <color theme="0"/>
      <name val="Futura Md BT"/>
      <family val="2"/>
    </font>
    <font>
      <b/>
      <sz val="12"/>
      <color theme="0"/>
      <name val="Futura Lt BT"/>
      <family val="2"/>
    </font>
    <font>
      <b/>
      <sz val="12"/>
      <color theme="0"/>
      <name val="Futura Md BT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Futura Lt BT"/>
    </font>
    <font>
      <b/>
      <sz val="10"/>
      <color theme="0"/>
      <name val="Futura Lt BT"/>
      <family val="2"/>
    </font>
    <font>
      <b/>
      <sz val="10"/>
      <color theme="0"/>
      <name val="Futura Lt BT"/>
    </font>
    <font>
      <b/>
      <i/>
      <sz val="7.5"/>
      <color theme="1"/>
      <name val="Futura Lt BT"/>
    </font>
    <font>
      <b/>
      <sz val="7.5"/>
      <color theme="1"/>
      <name val="Futura Lt BT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rgb="FFCECECE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167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43" fontId="6" fillId="0" borderId="0" applyFont="0" applyFill="0" applyBorder="0" applyAlignment="0" applyProtection="0"/>
  </cellStyleXfs>
  <cellXfs count="99">
    <xf numFmtId="0" fontId="0" fillId="0" borderId="0" xfId="0"/>
    <xf numFmtId="0" fontId="8" fillId="0" borderId="0" xfId="7" applyAlignment="1" applyProtection="1"/>
    <xf numFmtId="0" fontId="2" fillId="0" borderId="0" xfId="0" applyFont="1" applyAlignment="1">
      <alignment horizontal="right"/>
    </xf>
    <xf numFmtId="168" fontId="4" fillId="2" borderId="11" xfId="0" applyNumberFormat="1" applyFont="1" applyFill="1" applyBorder="1" applyAlignment="1">
      <alignment horizontal="right"/>
    </xf>
    <xf numFmtId="168" fontId="0" fillId="0" borderId="0" xfId="0" applyNumberFormat="1"/>
    <xf numFmtId="168" fontId="5" fillId="2" borderId="11" xfId="0" applyNumberFormat="1" applyFont="1" applyFill="1" applyBorder="1" applyAlignment="1">
      <alignment horizontal="right"/>
    </xf>
    <xf numFmtId="0" fontId="17" fillId="0" borderId="0" xfId="0" applyFont="1"/>
    <xf numFmtId="43" fontId="0" fillId="0" borderId="0" xfId="19" applyFont="1"/>
    <xf numFmtId="0" fontId="22" fillId="4" borderId="1" xfId="0" applyFont="1" applyFill="1" applyBorder="1"/>
    <xf numFmtId="0" fontId="19" fillId="5" borderId="8" xfId="18" applyFont="1" applyFill="1" applyBorder="1" applyAlignment="1">
      <alignment horizontal="left"/>
    </xf>
    <xf numFmtId="169" fontId="20" fillId="5" borderId="10" xfId="18" applyNumberFormat="1" applyFont="1" applyFill="1" applyBorder="1"/>
    <xf numFmtId="0" fontId="22" fillId="4" borderId="2" xfId="0" applyFont="1" applyFill="1" applyBorder="1"/>
    <xf numFmtId="0" fontId="22" fillId="4" borderId="2" xfId="0" applyFont="1" applyFill="1" applyBorder="1" applyAlignment="1">
      <alignment horizontal="center"/>
    </xf>
    <xf numFmtId="0" fontId="22" fillId="4" borderId="2" xfId="10" applyFont="1" applyFill="1" applyBorder="1" applyAlignment="1">
      <alignment horizontal="center"/>
    </xf>
    <xf numFmtId="0" fontId="22" fillId="4" borderId="14" xfId="10" applyFont="1" applyFill="1" applyBorder="1" applyAlignment="1">
      <alignment horizontal="center"/>
    </xf>
    <xf numFmtId="0" fontId="19" fillId="5" borderId="0" xfId="18" applyFont="1" applyFill="1"/>
    <xf numFmtId="43" fontId="23" fillId="5" borderId="0" xfId="19" applyFont="1" applyFill="1" applyBorder="1" applyAlignment="1">
      <alignment horizontal="center"/>
    </xf>
    <xf numFmtId="43" fontId="23" fillId="5" borderId="0" xfId="19" applyFont="1" applyFill="1" applyBorder="1"/>
    <xf numFmtId="43" fontId="23" fillId="5" borderId="15" xfId="19" applyFont="1" applyFill="1" applyBorder="1"/>
    <xf numFmtId="49" fontId="19" fillId="0" borderId="8" xfId="18" applyNumberFormat="1" applyFont="1" applyBorder="1" applyAlignment="1">
      <alignment horizontal="left"/>
    </xf>
    <xf numFmtId="0" fontId="19" fillId="0" borderId="0" xfId="18" applyFont="1"/>
    <xf numFmtId="43" fontId="0" fillId="0" borderId="0" xfId="19" applyFont="1" applyBorder="1"/>
    <xf numFmtId="43" fontId="0" fillId="0" borderId="15" xfId="19" applyFont="1" applyBorder="1"/>
    <xf numFmtId="2" fontId="19" fillId="0" borderId="8" xfId="18" applyNumberFormat="1" applyFont="1" applyBorder="1" applyAlignment="1">
      <alignment horizontal="left"/>
    </xf>
    <xf numFmtId="0" fontId="19" fillId="0" borderId="0" xfId="18" applyFont="1" applyAlignment="1">
      <alignment horizontal="left" indent="1"/>
    </xf>
    <xf numFmtId="2" fontId="1" fillId="0" borderId="8" xfId="18" applyNumberFormat="1" applyFont="1" applyBorder="1" applyAlignment="1">
      <alignment horizontal="left"/>
    </xf>
    <xf numFmtId="0" fontId="1" fillId="0" borderId="0" xfId="18" applyFont="1" applyAlignment="1">
      <alignment horizontal="left" indent="2"/>
    </xf>
    <xf numFmtId="0" fontId="1" fillId="0" borderId="0" xfId="18" applyFont="1" applyAlignment="1">
      <alignment horizontal="left" indent="3"/>
    </xf>
    <xf numFmtId="0" fontId="1" fillId="0" borderId="0" xfId="18" applyFont="1" applyAlignment="1">
      <alignment horizontal="left" wrapText="1" indent="3"/>
    </xf>
    <xf numFmtId="0" fontId="1" fillId="0" borderId="0" xfId="18" applyFont="1"/>
    <xf numFmtId="0" fontId="1" fillId="0" borderId="0" xfId="18" applyFont="1" applyAlignment="1">
      <alignment horizontal="left" indent="1"/>
    </xf>
    <xf numFmtId="0" fontId="19" fillId="0" borderId="0" xfId="18" applyFont="1" applyAlignment="1">
      <alignment horizontal="left" wrapText="1" indent="1"/>
    </xf>
    <xf numFmtId="49" fontId="19" fillId="5" borderId="8" xfId="18" applyNumberFormat="1" applyFont="1" applyFill="1" applyBorder="1" applyAlignment="1">
      <alignment horizontal="left"/>
    </xf>
    <xf numFmtId="43" fontId="21" fillId="5" borderId="0" xfId="19" applyFont="1" applyFill="1" applyBorder="1"/>
    <xf numFmtId="43" fontId="21" fillId="5" borderId="15" xfId="19" applyFont="1" applyFill="1" applyBorder="1"/>
    <xf numFmtId="2" fontId="20" fillId="5" borderId="8" xfId="18" applyNumberFormat="1" applyFont="1" applyFill="1" applyBorder="1" applyAlignment="1">
      <alignment horizontal="left"/>
    </xf>
    <xf numFmtId="0" fontId="20" fillId="5" borderId="0" xfId="18" applyFont="1" applyFill="1"/>
    <xf numFmtId="0" fontId="19" fillId="0" borderId="0" xfId="18" applyFont="1" applyAlignment="1">
      <alignment horizontal="left" vertical="center"/>
    </xf>
    <xf numFmtId="49" fontId="19" fillId="3" borderId="8" xfId="18" applyNumberFormat="1" applyFont="1" applyFill="1" applyBorder="1" applyAlignment="1">
      <alignment horizontal="left"/>
    </xf>
    <xf numFmtId="0" fontId="19" fillId="3" borderId="0" xfId="18" applyFont="1" applyFill="1"/>
    <xf numFmtId="0" fontId="19" fillId="0" borderId="0" xfId="18" applyFont="1" applyAlignment="1">
      <alignment horizontal="left" indent="2"/>
    </xf>
    <xf numFmtId="169" fontId="19" fillId="5" borderId="0" xfId="18" applyNumberFormat="1" applyFont="1" applyFill="1" applyAlignment="1">
      <alignment horizontal="left" vertical="center"/>
    </xf>
    <xf numFmtId="0" fontId="1" fillId="0" borderId="8" xfId="18" applyFont="1" applyBorder="1" applyAlignment="1">
      <alignment horizontal="left"/>
    </xf>
    <xf numFmtId="169" fontId="1" fillId="0" borderId="0" xfId="18" applyNumberFormat="1" applyFont="1" applyAlignment="1">
      <alignment horizontal="left"/>
    </xf>
    <xf numFmtId="0" fontId="19" fillId="0" borderId="8" xfId="18" applyFont="1" applyBorder="1" applyAlignment="1">
      <alignment horizontal="left"/>
    </xf>
    <xf numFmtId="169" fontId="19" fillId="0" borderId="0" xfId="18" applyNumberFormat="1" applyFont="1" applyAlignment="1">
      <alignment horizontal="left"/>
    </xf>
    <xf numFmtId="169" fontId="19" fillId="5" borderId="0" xfId="18" applyNumberFormat="1" applyFont="1" applyFill="1" applyAlignment="1">
      <alignment horizontal="left"/>
    </xf>
    <xf numFmtId="0" fontId="20" fillId="5" borderId="16" xfId="18" applyFont="1" applyFill="1" applyBorder="1" applyAlignment="1">
      <alignment horizontal="left"/>
    </xf>
    <xf numFmtId="43" fontId="21" fillId="5" borderId="4" xfId="19" applyFont="1" applyFill="1" applyBorder="1"/>
    <xf numFmtId="49" fontId="14" fillId="4" borderId="0" xfId="0" applyNumberFormat="1" applyFont="1" applyFill="1" applyAlignment="1">
      <alignment horizontal="left"/>
    </xf>
    <xf numFmtId="0" fontId="11" fillId="4" borderId="0" xfId="0" applyFont="1" applyFill="1"/>
    <xf numFmtId="0" fontId="12" fillId="4" borderId="0" xfId="0" applyFont="1" applyFill="1"/>
    <xf numFmtId="0" fontId="16" fillId="4" borderId="0" xfId="0" applyFont="1" applyFill="1" applyAlignment="1">
      <alignment horizontal="center"/>
    </xf>
    <xf numFmtId="0" fontId="26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 indent="1"/>
    </xf>
    <xf numFmtId="0" fontId="4" fillId="2" borderId="5" xfId="0" applyFont="1" applyFill="1" applyBorder="1" applyAlignment="1">
      <alignment horizontal="left" indent="1"/>
    </xf>
    <xf numFmtId="0" fontId="4" fillId="2" borderId="5" xfId="0" applyFont="1" applyFill="1" applyBorder="1"/>
    <xf numFmtId="49" fontId="27" fillId="5" borderId="8" xfId="0" applyNumberFormat="1" applyFont="1" applyFill="1" applyBorder="1" applyAlignment="1">
      <alignment horizontal="left"/>
    </xf>
    <xf numFmtId="0" fontId="27" fillId="5" borderId="0" xfId="0" applyFont="1" applyFill="1"/>
    <xf numFmtId="0" fontId="28" fillId="5" borderId="0" xfId="0" applyFont="1" applyFill="1"/>
    <xf numFmtId="49" fontId="27" fillId="5" borderId="6" xfId="0" applyNumberFormat="1" applyFont="1" applyFill="1" applyBorder="1" applyAlignment="1">
      <alignment horizontal="left"/>
    </xf>
    <xf numFmtId="0" fontId="27" fillId="5" borderId="7" xfId="0" applyFont="1" applyFill="1" applyBorder="1"/>
    <xf numFmtId="0" fontId="28" fillId="5" borderId="7" xfId="0" applyFont="1" applyFill="1" applyBorder="1"/>
    <xf numFmtId="49" fontId="3" fillId="0" borderId="8" xfId="0" applyNumberFormat="1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/>
    <xf numFmtId="49" fontId="4" fillId="0" borderId="8" xfId="0" applyNumberFormat="1" applyFont="1" applyBorder="1" applyAlignment="1">
      <alignment horizontal="left"/>
    </xf>
    <xf numFmtId="0" fontId="4" fillId="0" borderId="0" xfId="0" applyFont="1" applyAlignment="1">
      <alignment horizontal="left" indent="1"/>
    </xf>
    <xf numFmtId="49" fontId="4" fillId="0" borderId="9" xfId="0" applyNumberFormat="1" applyFont="1" applyBorder="1" applyAlignment="1">
      <alignment horizontal="left"/>
    </xf>
    <xf numFmtId="0" fontId="4" fillId="0" borderId="5" xfId="0" applyFont="1" applyBorder="1" applyAlignment="1">
      <alignment horizontal="left" indent="1"/>
    </xf>
    <xf numFmtId="0" fontId="4" fillId="0" borderId="5" xfId="0" applyFont="1" applyBorder="1"/>
    <xf numFmtId="49" fontId="27" fillId="5" borderId="9" xfId="0" applyNumberFormat="1" applyFont="1" applyFill="1" applyBorder="1" applyAlignment="1">
      <alignment horizontal="left"/>
    </xf>
    <xf numFmtId="0" fontId="27" fillId="5" borderId="5" xfId="0" applyFont="1" applyFill="1" applyBorder="1"/>
    <xf numFmtId="0" fontId="28" fillId="5" borderId="5" xfId="0" applyFont="1" applyFill="1" applyBorder="1"/>
    <xf numFmtId="49" fontId="28" fillId="5" borderId="12" xfId="0" applyNumberFormat="1" applyFont="1" applyFill="1" applyBorder="1" applyAlignment="1">
      <alignment vertical="top" wrapText="1"/>
    </xf>
    <xf numFmtId="0" fontId="28" fillId="5" borderId="13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/>
    </xf>
    <xf numFmtId="0" fontId="4" fillId="5" borderId="0" xfId="0" applyFont="1" applyFill="1" applyAlignment="1">
      <alignment horizontal="left" indent="1"/>
    </xf>
    <xf numFmtId="0" fontId="4" fillId="5" borderId="0" xfId="0" applyFont="1" applyFill="1"/>
    <xf numFmtId="168" fontId="4" fillId="5" borderId="11" xfId="0" applyNumberFormat="1" applyFont="1" applyFill="1" applyBorder="1" applyAlignment="1">
      <alignment horizontal="right"/>
    </xf>
    <xf numFmtId="168" fontId="5" fillId="5" borderId="11" xfId="0" applyNumberFormat="1" applyFont="1" applyFill="1" applyBorder="1" applyAlignment="1">
      <alignment horizontal="right"/>
    </xf>
    <xf numFmtId="0" fontId="16" fillId="4" borderId="0" xfId="0" applyFont="1" applyFill="1" applyAlignment="1">
      <alignment horizontal="center"/>
    </xf>
    <xf numFmtId="0" fontId="15" fillId="4" borderId="8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 vertical="center"/>
    </xf>
    <xf numFmtId="0" fontId="24" fillId="4" borderId="8" xfId="0" applyFont="1" applyFill="1" applyBorder="1" applyAlignment="1">
      <alignment horizontal="center" wrapText="1"/>
    </xf>
    <xf numFmtId="0" fontId="24" fillId="4" borderId="0" xfId="0" applyFont="1" applyFill="1" applyAlignment="1">
      <alignment horizontal="center" wrapText="1"/>
    </xf>
    <xf numFmtId="0" fontId="25" fillId="4" borderId="8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</cellXfs>
  <cellStyles count="20">
    <cellStyle name="Comma" xfId="1"/>
    <cellStyle name="Comma [0]" xfId="2"/>
    <cellStyle name="Comma 2" xfId="3"/>
    <cellStyle name="Comma 2 2" xfId="4"/>
    <cellStyle name="Currency" xfId="5"/>
    <cellStyle name="Currency [0]" xfId="6"/>
    <cellStyle name="Hipervínculo" xfId="7" builtinId="8"/>
    <cellStyle name="Hipervínculo 2" xfId="8"/>
    <cellStyle name="Hyperlink" xfId="9"/>
    <cellStyle name="Millares 2" xfId="19"/>
    <cellStyle name="Normal" xfId="0" builtinId="0"/>
    <cellStyle name="Normal 2" xfId="10"/>
    <cellStyle name="Normal 3" xfId="11"/>
    <cellStyle name="Normal 3 10" xfId="12"/>
    <cellStyle name="Normal 3 2" xfId="13"/>
    <cellStyle name="Normal 4" xfId="14"/>
    <cellStyle name="Normal 5" xfId="15"/>
    <cellStyle name="Normal 8" xfId="18"/>
    <cellStyle name="Percent" xfId="16"/>
    <cellStyle name="Porcentual 2" xfId="17"/>
  </cellStyles>
  <dxfs count="0"/>
  <tableStyles count="0" defaultTableStyle="TableStyleMedium2" defaultPivotStyle="PivotStyleLight16"/>
  <colors>
    <mruColors>
      <color rgb="FF383838"/>
      <color rgb="FFCE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showGridLines="0" workbookViewId="0">
      <pane xSplit="4" ySplit="1" topLeftCell="E11" activePane="bottomRight" state="frozen"/>
      <selection pane="topRight" activeCell="E1" sqref="E1"/>
      <selection pane="bottomLeft" activeCell="A2" sqref="A2"/>
      <selection pane="bottomRight" activeCell="J38" sqref="J38"/>
    </sheetView>
  </sheetViews>
  <sheetFormatPr baseColWidth="10" defaultRowHeight="15"/>
  <cols>
    <col min="2" max="2" width="8.5703125" customWidth="1"/>
    <col min="3" max="3" width="76.5703125" customWidth="1"/>
    <col min="4" max="4" width="7.28515625" customWidth="1"/>
  </cols>
  <sheetData>
    <row r="1" spans="2:10">
      <c r="B1" s="1"/>
    </row>
    <row r="2" spans="2:10" ht="15.75" customHeight="1">
      <c r="B2" s="49"/>
      <c r="C2" s="50"/>
      <c r="D2" s="51"/>
      <c r="E2" s="91"/>
      <c r="F2" s="91"/>
      <c r="G2" s="91"/>
      <c r="H2" s="91"/>
      <c r="I2" s="52"/>
      <c r="J2" s="86"/>
    </row>
    <row r="3" spans="2:10" ht="15" customHeight="1">
      <c r="B3" s="93" t="s">
        <v>400</v>
      </c>
      <c r="C3" s="94"/>
      <c r="D3" s="94"/>
      <c r="E3" s="92"/>
      <c r="F3" s="92"/>
      <c r="G3" s="92"/>
      <c r="H3" s="92"/>
      <c r="I3" s="87"/>
      <c r="J3" s="87"/>
    </row>
    <row r="4" spans="2:10" ht="15" customHeight="1">
      <c r="B4" s="92" t="s">
        <v>399</v>
      </c>
      <c r="C4" s="92"/>
      <c r="D4" s="92"/>
      <c r="E4" s="92"/>
      <c r="F4" s="92"/>
      <c r="G4" s="92"/>
      <c r="H4" s="92"/>
      <c r="I4" s="87"/>
      <c r="J4" s="87"/>
    </row>
    <row r="5" spans="2:10" ht="14.45" customHeight="1">
      <c r="B5" s="95" t="s">
        <v>0</v>
      </c>
      <c r="C5" s="96"/>
      <c r="D5" s="96"/>
      <c r="E5" s="53">
        <v>2020</v>
      </c>
      <c r="F5" s="53">
        <f t="shared" ref="F5:J5" si="0">+E5+1</f>
        <v>2021</v>
      </c>
      <c r="G5" s="53">
        <f t="shared" si="0"/>
        <v>2022</v>
      </c>
      <c r="H5" s="53">
        <f t="shared" si="0"/>
        <v>2023</v>
      </c>
      <c r="I5" s="53">
        <f t="shared" si="0"/>
        <v>2024</v>
      </c>
      <c r="J5" s="53">
        <f t="shared" si="0"/>
        <v>2025</v>
      </c>
    </row>
    <row r="6" spans="2:10">
      <c r="B6" s="97"/>
      <c r="C6" s="98"/>
      <c r="D6" s="98"/>
      <c r="E6" s="54"/>
      <c r="F6" s="54"/>
      <c r="G6" s="54"/>
      <c r="H6" s="54"/>
      <c r="I6" s="54"/>
      <c r="J6" s="54"/>
    </row>
    <row r="7" spans="2:10" ht="32.25" customHeight="1">
      <c r="B7" s="88" t="s">
        <v>2</v>
      </c>
      <c r="C7" s="89"/>
      <c r="D7" s="90"/>
      <c r="E7" s="84"/>
      <c r="F7" s="84"/>
      <c r="G7" s="84"/>
      <c r="H7" s="84"/>
      <c r="I7" s="84"/>
      <c r="J7" s="84"/>
    </row>
    <row r="8" spans="2:10">
      <c r="B8" s="55">
        <v>1</v>
      </c>
      <c r="C8" s="56" t="s">
        <v>5</v>
      </c>
      <c r="D8" s="57" t="s">
        <v>3</v>
      </c>
      <c r="E8" s="5">
        <f>TRANSACCIONES!C4</f>
        <v>131099.33052667571</v>
      </c>
      <c r="F8" s="5">
        <f>TRANSACCIONES!D4</f>
        <v>132173.21428323243</v>
      </c>
      <c r="G8" s="5">
        <f>TRANSACCIONES!E4</f>
        <v>151834.64077839997</v>
      </c>
      <c r="H8" s="5">
        <f>TRANSACCIONES!F4</f>
        <v>165326.4651212215</v>
      </c>
      <c r="I8" s="5">
        <f>TRANSACCIONES!G4</f>
        <v>180655.90263316542</v>
      </c>
      <c r="J8" s="5">
        <f>TRANSACCIONES!H4</f>
        <v>196166.83885615648</v>
      </c>
    </row>
    <row r="9" spans="2:10">
      <c r="B9" s="55" t="s">
        <v>6</v>
      </c>
      <c r="C9" s="58" t="s">
        <v>7</v>
      </c>
      <c r="D9" s="57" t="s">
        <v>3</v>
      </c>
      <c r="E9" s="3">
        <f>TRANSACCIONES!C5</f>
        <v>86485.892752059983</v>
      </c>
      <c r="F9" s="3">
        <f>TRANSACCIONES!D5</f>
        <v>119199.91728584</v>
      </c>
      <c r="G9" s="3">
        <f>TRANSACCIONES!E5</f>
        <v>138572.30576158999</v>
      </c>
      <c r="H9" s="3">
        <f>TRANSACCIONES!F5</f>
        <v>150226.35667942005</v>
      </c>
      <c r="I9" s="3">
        <f>TRANSACCIONES!G5</f>
        <v>162747.27713159</v>
      </c>
      <c r="J9" s="3">
        <f>TRANSACCIONES!H5</f>
        <v>176733.69160240999</v>
      </c>
    </row>
    <row r="10" spans="2:10">
      <c r="B10" s="55" t="s">
        <v>8</v>
      </c>
      <c r="C10" s="58" t="s">
        <v>9</v>
      </c>
      <c r="D10" s="57" t="s">
        <v>3</v>
      </c>
      <c r="E10" s="3">
        <f>TRANSACCIONES!C38</f>
        <v>24087.484109819998</v>
      </c>
      <c r="F10" s="3">
        <f>TRANSACCIONES!D38</f>
        <v>0</v>
      </c>
      <c r="G10" s="3">
        <f>TRANSACCIONES!E38</f>
        <v>52.124698290727267</v>
      </c>
      <c r="H10" s="3">
        <f>TRANSACCIONES!F38</f>
        <v>52.871471440000008</v>
      </c>
      <c r="I10" s="3">
        <f>TRANSACCIONES!G38</f>
        <v>63.888574089999992</v>
      </c>
      <c r="J10" s="3">
        <f>TRANSACCIONES!H38</f>
        <v>0</v>
      </c>
    </row>
    <row r="11" spans="2:10">
      <c r="B11" s="55" t="s">
        <v>10</v>
      </c>
      <c r="C11" s="58" t="s">
        <v>11</v>
      </c>
      <c r="D11" s="57" t="s">
        <v>3</v>
      </c>
      <c r="E11" s="3">
        <f>TRANSACCIONES!C48</f>
        <v>3604.9570093599991</v>
      </c>
      <c r="F11" s="3">
        <f>TRANSACCIONES!D48</f>
        <v>3772.8382341799997</v>
      </c>
      <c r="G11" s="3">
        <f>TRANSACCIONES!E48</f>
        <v>2760.8035868699999</v>
      </c>
      <c r="H11" s="3">
        <f>TRANSACCIONES!F48</f>
        <v>3185.4103568999999</v>
      </c>
      <c r="I11" s="3">
        <f>TRANSACCIONES!G48</f>
        <v>2601.6207229000006</v>
      </c>
      <c r="J11" s="3">
        <f>TRANSACCIONES!H48</f>
        <v>3088.3474030400007</v>
      </c>
    </row>
    <row r="12" spans="2:10">
      <c r="B12" s="55" t="s">
        <v>12</v>
      </c>
      <c r="C12" s="58" t="s">
        <v>13</v>
      </c>
      <c r="D12" s="57" t="s">
        <v>3</v>
      </c>
      <c r="E12" s="3">
        <f>TRANSACCIONES!C58</f>
        <v>16920.996655435723</v>
      </c>
      <c r="F12" s="3">
        <f>TRANSACCIONES!D58</f>
        <v>9200.4587632124367</v>
      </c>
      <c r="G12" s="3">
        <f>TRANSACCIONES!E58</f>
        <v>10449.406731649256</v>
      </c>
      <c r="H12" s="3">
        <f>TRANSACCIONES!F58</f>
        <v>11861.826613461451</v>
      </c>
      <c r="I12" s="3">
        <f>TRANSACCIONES!G58</f>
        <v>15243.1162045854</v>
      </c>
      <c r="J12" s="3">
        <f>TRANSACCIONES!H58</f>
        <v>16344.799850706499</v>
      </c>
    </row>
    <row r="13" spans="2:10">
      <c r="B13" s="55" t="s">
        <v>14</v>
      </c>
      <c r="C13" s="56" t="s">
        <v>15</v>
      </c>
      <c r="D13" s="57" t="s">
        <v>3</v>
      </c>
      <c r="E13" s="3">
        <f>TRANSACCIONES!C86</f>
        <v>139736.93555848033</v>
      </c>
      <c r="F13" s="3">
        <f>TRANSACCIONES!D86</f>
        <v>149059.72259924281</v>
      </c>
      <c r="G13" s="3">
        <f>TRANSACCIONES!E86</f>
        <v>147451.46840349041</v>
      </c>
      <c r="H13" s="3">
        <f>TRANSACCIONES!F86</f>
        <v>176743.05666967889</v>
      </c>
      <c r="I13" s="3">
        <f>TRANSACCIONES!G86</f>
        <v>179958.17566826771</v>
      </c>
      <c r="J13" s="3">
        <f>TRANSACCIONES!H86</f>
        <v>193677.15567698088</v>
      </c>
    </row>
    <row r="14" spans="2:10">
      <c r="B14" s="55" t="s">
        <v>16</v>
      </c>
      <c r="C14" s="58" t="s">
        <v>17</v>
      </c>
      <c r="D14" s="57" t="s">
        <v>3</v>
      </c>
      <c r="E14" s="5">
        <f>TRANSACCIONES!C87</f>
        <v>68041.280384484911</v>
      </c>
      <c r="F14" s="5">
        <f>TRANSACCIONES!D87</f>
        <v>69101.015633591989</v>
      </c>
      <c r="G14" s="5">
        <f>TRANSACCIONES!E87</f>
        <v>73387.092608880906</v>
      </c>
      <c r="H14" s="5">
        <f>TRANSACCIONES!F87</f>
        <v>79461.072987043939</v>
      </c>
      <c r="I14" s="5">
        <f>TRANSACCIONES!G87</f>
        <v>88391.370453038995</v>
      </c>
      <c r="J14" s="5">
        <f>TRANSACCIONES!H87</f>
        <v>96925.819397151485</v>
      </c>
    </row>
    <row r="15" spans="2:10">
      <c r="B15" s="55" t="s">
        <v>18</v>
      </c>
      <c r="C15" s="58" t="s">
        <v>19</v>
      </c>
      <c r="D15" s="57" t="s">
        <v>3</v>
      </c>
      <c r="E15" s="3">
        <f>TRANSACCIONES!C92</f>
        <v>22490.022416986678</v>
      </c>
      <c r="F15" s="3">
        <f>TRANSACCIONES!D92</f>
        <v>25404.672149532584</v>
      </c>
      <c r="G15" s="3">
        <f>TRANSACCIONES!E92</f>
        <v>20992.624043857766</v>
      </c>
      <c r="H15" s="3">
        <f>TRANSACCIONES!F92</f>
        <v>26504.832987623191</v>
      </c>
      <c r="I15" s="3">
        <f>TRANSACCIONES!G92</f>
        <v>30034.112012497422</v>
      </c>
      <c r="J15" s="3">
        <f>TRANSACCIONES!H92</f>
        <v>33785.194419062849</v>
      </c>
    </row>
    <row r="16" spans="2:10">
      <c r="B16" s="55" t="s">
        <v>20</v>
      </c>
      <c r="C16" s="58" t="s">
        <v>21</v>
      </c>
      <c r="D16" s="57" t="s">
        <v>3</v>
      </c>
      <c r="E16" s="3">
        <f>TRANSACCIONES!C93</f>
        <v>249.69298996999993</v>
      </c>
      <c r="F16" s="3">
        <f>TRANSACCIONES!D93</f>
        <v>0</v>
      </c>
      <c r="G16" s="3">
        <f>TRANSACCIONES!E93</f>
        <v>0</v>
      </c>
      <c r="H16" s="3">
        <f>TRANSACCIONES!F93</f>
        <v>0</v>
      </c>
      <c r="I16" s="3">
        <f>TRANSACCIONES!G93</f>
        <v>0</v>
      </c>
      <c r="J16" s="3">
        <f>TRANSACCIONES!H93</f>
        <v>0</v>
      </c>
    </row>
    <row r="17" spans="2:10">
      <c r="B17" s="55" t="s">
        <v>22</v>
      </c>
      <c r="C17" s="58" t="s">
        <v>23</v>
      </c>
      <c r="D17" s="57" t="s">
        <v>3</v>
      </c>
      <c r="E17" s="3">
        <f>TRANSACCIONES!C94</f>
        <v>13935.390571986725</v>
      </c>
      <c r="F17" s="3">
        <f>TRANSACCIONES!D94</f>
        <v>20410.315394050958</v>
      </c>
      <c r="G17" s="3">
        <f>TRANSACCIONES!E94</f>
        <v>22134.308573077375</v>
      </c>
      <c r="H17" s="3">
        <f>TRANSACCIONES!F94</f>
        <v>26052.233243058152</v>
      </c>
      <c r="I17" s="3">
        <f>TRANSACCIONES!G94</f>
        <v>25850.885666781323</v>
      </c>
      <c r="J17" s="3">
        <f>TRANSACCIONES!H94</f>
        <v>26854.120182365521</v>
      </c>
    </row>
    <row r="18" spans="2:10">
      <c r="B18" s="55" t="s">
        <v>24</v>
      </c>
      <c r="C18" s="58" t="s">
        <v>25</v>
      </c>
      <c r="D18" s="57" t="s">
        <v>3</v>
      </c>
      <c r="E18" s="3">
        <f>TRANSACCIONES!C98</f>
        <v>158.19240366999998</v>
      </c>
      <c r="F18" s="3">
        <f>TRANSACCIONES!D98</f>
        <v>1188.5566130699999</v>
      </c>
      <c r="G18" s="3">
        <f>TRANSACCIONES!E98</f>
        <v>4632.4872919099998</v>
      </c>
      <c r="H18" s="3">
        <f>TRANSACCIONES!F98</f>
        <v>8777.1755281799997</v>
      </c>
      <c r="I18" s="3">
        <f>TRANSACCIONES!G98</f>
        <v>7320.9778998399997</v>
      </c>
      <c r="J18" s="3">
        <f>TRANSACCIONES!H98</f>
        <v>5727.1556182599998</v>
      </c>
    </row>
    <row r="19" spans="2:10">
      <c r="B19" s="55" t="s">
        <v>26</v>
      </c>
      <c r="C19" s="58" t="s">
        <v>11</v>
      </c>
      <c r="D19" s="57" t="s">
        <v>3</v>
      </c>
      <c r="E19" s="3">
        <f>TRANSACCIONES!C102</f>
        <v>7055.9137642400001</v>
      </c>
      <c r="F19" s="3">
        <f>TRANSACCIONES!D102</f>
        <v>10194.560065039997</v>
      </c>
      <c r="G19" s="3">
        <f>TRANSACCIONES!E102</f>
        <v>9165.4581248611976</v>
      </c>
      <c r="H19" s="3">
        <f>TRANSACCIONES!F102</f>
        <v>10253.362961939994</v>
      </c>
      <c r="I19" s="3">
        <f>TRANSACCIONES!G102</f>
        <v>12747.584566289997</v>
      </c>
      <c r="J19" s="3">
        <f>TRANSACCIONES!H102</f>
        <v>12628.630227129997</v>
      </c>
    </row>
    <row r="20" spans="2:10">
      <c r="B20" s="55" t="s">
        <v>27</v>
      </c>
      <c r="C20" s="58" t="s">
        <v>28</v>
      </c>
      <c r="D20" s="57" t="s">
        <v>3</v>
      </c>
      <c r="E20" s="3">
        <f>TRANSACCIONES!C112</f>
        <v>16317.627885220001</v>
      </c>
      <c r="F20" s="3">
        <f>TRANSACCIONES!D112</f>
        <v>597.93656314999998</v>
      </c>
      <c r="G20" s="3">
        <f>TRANSACCIONES!E112</f>
        <v>604.72483874999989</v>
      </c>
      <c r="H20" s="3">
        <f>TRANSACCIONES!F112</f>
        <v>696.67124440999999</v>
      </c>
      <c r="I20" s="3">
        <f>TRANSACCIONES!G112</f>
        <v>883.96100578999994</v>
      </c>
      <c r="J20" s="3">
        <f>TRANSACCIONES!H112</f>
        <v>1588.3553689136345</v>
      </c>
    </row>
    <row r="21" spans="2:10">
      <c r="B21" s="55" t="s">
        <v>29</v>
      </c>
      <c r="C21" s="59" t="s">
        <v>30</v>
      </c>
      <c r="D21" s="60" t="s">
        <v>3</v>
      </c>
      <c r="E21" s="3">
        <f>TRANSACCIONES!C116</f>
        <v>11488.815141922001</v>
      </c>
      <c r="F21" s="3">
        <f>TRANSACCIONES!D116</f>
        <v>22162.666180807275</v>
      </c>
      <c r="G21" s="3">
        <f>TRANSACCIONES!E116</f>
        <v>16534.772922153163</v>
      </c>
      <c r="H21" s="3">
        <f>TRANSACCIONES!F116</f>
        <v>24997.707717423575</v>
      </c>
      <c r="I21" s="3">
        <f>TRANSACCIONES!G116</f>
        <v>14729.284064030002</v>
      </c>
      <c r="J21" s="3">
        <f>TRANSACCIONES!H116</f>
        <v>16167.880464097363</v>
      </c>
    </row>
    <row r="22" spans="2:10">
      <c r="B22" s="61" t="s">
        <v>31</v>
      </c>
      <c r="C22" s="62" t="s">
        <v>32</v>
      </c>
      <c r="D22" s="63" t="s">
        <v>3</v>
      </c>
      <c r="E22" s="85">
        <f>TRANSACCIONES!C132</f>
        <v>-8387.9120418346174</v>
      </c>
      <c r="F22" s="85">
        <f>TRANSACCIONES!D132</f>
        <v>-16886.508316010382</v>
      </c>
      <c r="G22" s="85">
        <f>TRANSACCIONES!E132</f>
        <v>4383.172374909569</v>
      </c>
      <c r="H22" s="85">
        <f>TRANSACCIONES!F132</f>
        <v>-11416.591548457392</v>
      </c>
      <c r="I22" s="85">
        <f>TRANSACCIONES!G132</f>
        <v>697.72696489770897</v>
      </c>
      <c r="J22" s="85">
        <f>TRANSACCIONES!H132</f>
        <v>2489.6831791755976</v>
      </c>
    </row>
    <row r="23" spans="2:10">
      <c r="B23" s="64" t="s">
        <v>33</v>
      </c>
      <c r="C23" s="65" t="s">
        <v>34</v>
      </c>
      <c r="D23" s="66" t="s">
        <v>3</v>
      </c>
      <c r="E23" s="85">
        <f>TRANSACCIONES!C133</f>
        <v>-8637.6050318046182</v>
      </c>
      <c r="F23" s="85">
        <f>TRANSACCIONES!D133</f>
        <v>-16886.508316010382</v>
      </c>
      <c r="G23" s="85">
        <f>TRANSACCIONES!E133</f>
        <v>4383.172374909569</v>
      </c>
      <c r="H23" s="85">
        <f>TRANSACCIONES!F133</f>
        <v>-11416.591548457392</v>
      </c>
      <c r="I23" s="85">
        <f>TRANSACCIONES!G133</f>
        <v>697.72696489770897</v>
      </c>
      <c r="J23" s="85">
        <f>TRANSACCIONES!H133</f>
        <v>2489.6831791755976</v>
      </c>
    </row>
    <row r="24" spans="2:10">
      <c r="B24" s="67" t="s">
        <v>1</v>
      </c>
      <c r="C24" s="68" t="s">
        <v>35</v>
      </c>
      <c r="D24" s="69" t="s">
        <v>3</v>
      </c>
      <c r="E24" s="3"/>
      <c r="F24" s="3"/>
      <c r="G24" s="3"/>
      <c r="H24" s="3"/>
      <c r="I24" s="3"/>
      <c r="J24" s="3"/>
    </row>
    <row r="25" spans="2:10">
      <c r="B25" s="67" t="s">
        <v>36</v>
      </c>
      <c r="C25" s="70" t="s">
        <v>37</v>
      </c>
      <c r="D25" s="69" t="s">
        <v>3</v>
      </c>
      <c r="E25" s="3">
        <f>TRANSACCIONES!C135</f>
        <v>17079.097150941241</v>
      </c>
      <c r="F25" s="3">
        <f>TRANSACCIONES!D135</f>
        <v>16724.561576597702</v>
      </c>
      <c r="G25" s="3">
        <f>TRANSACCIONES!E135</f>
        <v>14193.429434262001</v>
      </c>
      <c r="H25" s="3">
        <f>TRANSACCIONES!F135</f>
        <v>18514.952121830665</v>
      </c>
      <c r="I25" s="3">
        <f>TRANSACCIONES!G135</f>
        <v>16602.929700026667</v>
      </c>
      <c r="J25" s="3">
        <f>TRANSACCIONES!H135</f>
        <v>21697.878137898537</v>
      </c>
    </row>
    <row r="26" spans="2:10">
      <c r="B26" s="71" t="s">
        <v>38</v>
      </c>
      <c r="C26" s="72" t="s">
        <v>39</v>
      </c>
      <c r="D26" s="69" t="s">
        <v>3</v>
      </c>
      <c r="E26" s="3">
        <f>TRANSACCIONES!C136</f>
        <v>17495.129920931242</v>
      </c>
      <c r="F26" s="3">
        <f>TRANSACCIONES!D136</f>
        <v>17163.3130058977</v>
      </c>
      <c r="G26" s="3">
        <f>TRANSACCIONES!E136</f>
        <v>14832.203887202002</v>
      </c>
      <c r="H26" s="3">
        <f>TRANSACCIONES!F136</f>
        <v>19339.109284850663</v>
      </c>
      <c r="I26" s="3">
        <f>TRANSACCIONES!G136</f>
        <v>17113.172550406667</v>
      </c>
      <c r="J26" s="3">
        <f>TRANSACCIONES!H136</f>
        <v>22217.383441718535</v>
      </c>
    </row>
    <row r="27" spans="2:10">
      <c r="B27" s="71" t="s">
        <v>40</v>
      </c>
      <c r="C27" s="72" t="s">
        <v>41</v>
      </c>
      <c r="D27" s="69" t="s">
        <v>3</v>
      </c>
      <c r="E27" s="3">
        <f>TRANSACCIONES!C141</f>
        <v>225.64000000000024</v>
      </c>
      <c r="F27" s="3">
        <f>TRANSACCIONES!D141</f>
        <v>50.375674069999995</v>
      </c>
      <c r="G27" s="3">
        <f>TRANSACCIONES!E141</f>
        <v>7.5531239800000005</v>
      </c>
      <c r="H27" s="3">
        <f>TRANSACCIONES!F141</f>
        <v>389.72012382000003</v>
      </c>
      <c r="I27" s="3">
        <f>TRANSACCIONES!G141</f>
        <v>86.04000000000002</v>
      </c>
      <c r="J27" s="3">
        <f>TRANSACCIONES!H141</f>
        <v>209.54000000000011</v>
      </c>
    </row>
    <row r="28" spans="2:10">
      <c r="B28" s="71" t="s">
        <v>42</v>
      </c>
      <c r="C28" s="72" t="s">
        <v>43</v>
      </c>
      <c r="D28" s="69" t="s">
        <v>3</v>
      </c>
      <c r="E28" s="3">
        <f>TRANSACCIONES!C142</f>
        <v>0.12</v>
      </c>
      <c r="F28" s="3">
        <f>TRANSACCIONES!D142</f>
        <v>0.12</v>
      </c>
      <c r="G28" s="3">
        <f>TRANSACCIONES!E142</f>
        <v>8.5500000000000007E-2</v>
      </c>
      <c r="H28" s="3">
        <f>TRANSACCIONES!F142</f>
        <v>0.26805000000000001</v>
      </c>
      <c r="I28" s="3">
        <f>TRANSACCIONES!G142</f>
        <v>0.68839600000000001</v>
      </c>
      <c r="J28" s="3">
        <f>TRANSACCIONES!H142</f>
        <v>7.3749999999999996E-2</v>
      </c>
    </row>
    <row r="29" spans="2:10">
      <c r="B29" s="73" t="s">
        <v>44</v>
      </c>
      <c r="C29" s="74" t="s">
        <v>45</v>
      </c>
      <c r="D29" s="75" t="s">
        <v>3</v>
      </c>
      <c r="E29" s="3">
        <f>TRANSACCIONES!C143</f>
        <v>-641.79276999000001</v>
      </c>
      <c r="F29" s="3">
        <f>TRANSACCIONES!D143</f>
        <v>-489.24710337000005</v>
      </c>
      <c r="G29" s="3">
        <f>TRANSACCIONES!E143</f>
        <v>-646.41307691999987</v>
      </c>
      <c r="H29" s="3">
        <f>TRANSACCIONES!F143</f>
        <v>-1214.1453368399996</v>
      </c>
      <c r="I29" s="3">
        <f>TRANSACCIONES!G143</f>
        <v>-596.97124638000014</v>
      </c>
      <c r="J29" s="3">
        <f>TRANSACCIONES!H143</f>
        <v>-729.11905382000009</v>
      </c>
    </row>
    <row r="30" spans="2:10">
      <c r="B30" s="76" t="s">
        <v>46</v>
      </c>
      <c r="C30" s="77" t="s">
        <v>47</v>
      </c>
      <c r="D30" s="78" t="s">
        <v>3</v>
      </c>
      <c r="E30" s="85">
        <f>TRANSACCIONES!C148</f>
        <v>156816.03270942156</v>
      </c>
      <c r="F30" s="85">
        <f>TRANSACCIONES!D148</f>
        <v>165784.28417584053</v>
      </c>
      <c r="G30" s="85">
        <f>TRANSACCIONES!E148</f>
        <v>161644.89783775242</v>
      </c>
      <c r="H30" s="85">
        <f>TRANSACCIONES!F148</f>
        <v>195258.00879150955</v>
      </c>
      <c r="I30" s="85">
        <f>TRANSACCIONES!G148</f>
        <v>196561.10536829437</v>
      </c>
      <c r="J30" s="85">
        <f>TRANSACCIONES!H148</f>
        <v>215375.03381487943</v>
      </c>
    </row>
    <row r="31" spans="2:10">
      <c r="B31" s="76" t="s">
        <v>48</v>
      </c>
      <c r="C31" s="77" t="s">
        <v>49</v>
      </c>
      <c r="D31" s="78" t="s">
        <v>3</v>
      </c>
      <c r="E31" s="85">
        <f>TRANSACCIONES!C149</f>
        <v>-25716.702182745852</v>
      </c>
      <c r="F31" s="85">
        <f>TRANSACCIONES!D149</f>
        <v>-33611.069892608095</v>
      </c>
      <c r="G31" s="85">
        <f>TRANSACCIONES!E149</f>
        <v>-9810.2570593524433</v>
      </c>
      <c r="H31" s="85">
        <f>TRANSACCIONES!F149</f>
        <v>-29931.543670288054</v>
      </c>
      <c r="I31" s="85">
        <f>TRANSACCIONES!G149</f>
        <v>-15905.202735128958</v>
      </c>
      <c r="J31" s="85">
        <f>TRANSACCIONES!H149</f>
        <v>-19208.194958722946</v>
      </c>
    </row>
    <row r="32" spans="2:10">
      <c r="B32" s="79" t="s">
        <v>1</v>
      </c>
      <c r="C32" s="80" t="s">
        <v>50</v>
      </c>
      <c r="D32" s="63" t="s">
        <v>3</v>
      </c>
      <c r="E32" s="85"/>
      <c r="F32" s="85"/>
      <c r="G32" s="85"/>
      <c r="H32" s="85"/>
      <c r="I32" s="85"/>
      <c r="J32" s="85"/>
    </row>
    <row r="33" spans="2:10">
      <c r="B33" s="67" t="s">
        <v>51</v>
      </c>
      <c r="C33" s="70" t="s">
        <v>52</v>
      </c>
      <c r="D33" s="69" t="s">
        <v>3</v>
      </c>
      <c r="E33" s="5">
        <f>TRANSACCIONES!C151</f>
        <v>14604.701470251781</v>
      </c>
      <c r="F33" s="5">
        <f>TRANSACCIONES!D151</f>
        <v>6248.8672812245313</v>
      </c>
      <c r="G33" s="5">
        <f>TRANSACCIONES!E151</f>
        <v>23280.80502920811</v>
      </c>
      <c r="H33" s="5">
        <f>TRANSACCIONES!F151</f>
        <v>-17419.78321733237</v>
      </c>
      <c r="I33" s="5">
        <f>TRANSACCIONES!G151</f>
        <v>4313.6129219291088</v>
      </c>
      <c r="J33" s="5">
        <f>TRANSACCIONES!H151</f>
        <v>-3472.3454237215815</v>
      </c>
    </row>
    <row r="34" spans="2:10">
      <c r="B34" s="71" t="s">
        <v>53</v>
      </c>
      <c r="C34" s="72" t="s">
        <v>54</v>
      </c>
      <c r="D34" s="69" t="s">
        <v>3</v>
      </c>
      <c r="E34" s="3">
        <f>TRANSACCIONES!C160</f>
        <v>14332.597305163714</v>
      </c>
      <c r="F34" s="3">
        <f>TRANSACCIONES!D160</f>
        <v>5966.734508088166</v>
      </c>
      <c r="G34" s="3">
        <f>TRANSACCIONES!E160</f>
        <v>22976.075588652559</v>
      </c>
      <c r="H34" s="3">
        <f>TRANSACCIONES!F160</f>
        <v>-18715.354550417855</v>
      </c>
      <c r="I34" s="3">
        <f>TRANSACCIONES!G160</f>
        <v>2253.6657718174197</v>
      </c>
      <c r="J34" s="3">
        <f>TRANSACCIONES!H160</f>
        <v>1462.8178219880319</v>
      </c>
    </row>
    <row r="35" spans="2:10">
      <c r="B35" s="71" t="s">
        <v>55</v>
      </c>
      <c r="C35" s="72" t="s">
        <v>56</v>
      </c>
      <c r="D35" s="69" t="s">
        <v>3</v>
      </c>
      <c r="E35" s="3">
        <f>TRANSACCIONES!C169</f>
        <v>272.10416508806804</v>
      </c>
      <c r="F35" s="3">
        <f>TRANSACCIONES!D169</f>
        <v>282.13277313636502</v>
      </c>
      <c r="G35" s="3">
        <f>TRANSACCIONES!E169</f>
        <v>304.72944055555001</v>
      </c>
      <c r="H35" s="3">
        <f>TRANSACCIONES!F169</f>
        <v>1295.5713330854842</v>
      </c>
      <c r="I35" s="3">
        <f>TRANSACCIONES!G169</f>
        <v>2059.9471501116891</v>
      </c>
      <c r="J35" s="3">
        <f>TRANSACCIONES!H169</f>
        <v>-4935.1632457096139</v>
      </c>
    </row>
    <row r="36" spans="2:10">
      <c r="B36" s="67" t="s">
        <v>57</v>
      </c>
      <c r="C36" s="70" t="s">
        <v>58</v>
      </c>
      <c r="D36" s="69" t="s">
        <v>3</v>
      </c>
      <c r="E36" s="5">
        <f>TRANSACCIONES!C178</f>
        <v>56613.529809846696</v>
      </c>
      <c r="F36" s="5">
        <f>TRANSACCIONES!D178</f>
        <v>39713.40250762576</v>
      </c>
      <c r="G36" s="5">
        <f>TRANSACCIONES!E178</f>
        <v>31770.980890129496</v>
      </c>
      <c r="H36" s="5">
        <f>TRANSACCIONES!F178</f>
        <v>12432.816138385519</v>
      </c>
      <c r="I36" s="5">
        <f>TRANSACCIONES!G178</f>
        <v>20567.38742456826</v>
      </c>
      <c r="J36" s="5">
        <f>TRANSACCIONES!H178</f>
        <v>1652.5218452879456</v>
      </c>
    </row>
    <row r="37" spans="2:10">
      <c r="B37" s="71" t="s">
        <v>59</v>
      </c>
      <c r="C37" s="72" t="s">
        <v>60</v>
      </c>
      <c r="D37" s="69" t="s">
        <v>3</v>
      </c>
      <c r="E37" s="3">
        <f>TRANSACCIONES!C192</f>
        <v>35249.882094258101</v>
      </c>
      <c r="F37" s="3">
        <f>TRANSACCIONES!D192</f>
        <v>36468.260890625759</v>
      </c>
      <c r="G37" s="3">
        <f>TRANSACCIONES!E192</f>
        <v>20950.357321129493</v>
      </c>
      <c r="H37" s="3">
        <f>TRANSACCIONES!F192</f>
        <v>16438.28813838552</v>
      </c>
      <c r="I37" s="3">
        <f>TRANSACCIONES!G192</f>
        <v>-314.61157543173613</v>
      </c>
      <c r="J37" s="3">
        <f>TRANSACCIONES!H192</f>
        <v>10977.647845287946</v>
      </c>
    </row>
    <row r="38" spans="2:10">
      <c r="B38" s="71" t="s">
        <v>61</v>
      </c>
      <c r="C38" s="72" t="s">
        <v>62</v>
      </c>
      <c r="D38" s="69" t="s">
        <v>3</v>
      </c>
      <c r="E38" s="3">
        <f>TRANSACCIONES!C200</f>
        <v>21363.647715588599</v>
      </c>
      <c r="F38" s="3">
        <f>TRANSACCIONES!D200</f>
        <v>3245.1416170000002</v>
      </c>
      <c r="G38" s="3">
        <f>TRANSACCIONES!E200</f>
        <v>10820.623569000003</v>
      </c>
      <c r="H38" s="3">
        <f>TRANSACCIONES!F200</f>
        <v>-4005.4719999999988</v>
      </c>
      <c r="I38" s="3">
        <f>TRANSACCIONES!G200</f>
        <v>20881.999</v>
      </c>
      <c r="J38" s="3">
        <f>TRANSACCIONES!H200</f>
        <v>-9325.1260000000002</v>
      </c>
    </row>
    <row r="39" spans="2:10">
      <c r="B39" s="55"/>
      <c r="C39" s="58"/>
      <c r="D39" s="57"/>
      <c r="E39" s="2"/>
    </row>
    <row r="40" spans="2:10">
      <c r="B40" s="81" t="s">
        <v>63</v>
      </c>
      <c r="C40" s="82" t="s">
        <v>64</v>
      </c>
      <c r="D40" s="83" t="s">
        <v>3</v>
      </c>
      <c r="E40" s="85">
        <f>TRANSACCIONES!C209</f>
        <v>-16292.126156849059</v>
      </c>
      <c r="F40" s="85">
        <f>TRANSACCIONES!D209</f>
        <v>146.53466620686231</v>
      </c>
      <c r="G40" s="85">
        <f>TRANSACCIONES!E209</f>
        <v>1320.0811984310567</v>
      </c>
      <c r="H40" s="85">
        <f>TRANSACCIONES!F209</f>
        <v>78.944314570166171</v>
      </c>
      <c r="I40" s="85">
        <f>TRANSACCIONES!G209</f>
        <v>-348.57176751019324</v>
      </c>
      <c r="J40" s="85">
        <f>TRANSACCIONES!H209</f>
        <v>14083.32768971342</v>
      </c>
    </row>
    <row r="41" spans="2:10">
      <c r="E41" s="4"/>
      <c r="F41" s="4"/>
      <c r="G41" s="4"/>
    </row>
    <row r="42" spans="2:10">
      <c r="E42" s="4"/>
      <c r="F42" s="4"/>
      <c r="G42" s="4"/>
    </row>
  </sheetData>
  <mergeCells count="8">
    <mergeCell ref="J3:J4"/>
    <mergeCell ref="I3:I4"/>
    <mergeCell ref="B7:D7"/>
    <mergeCell ref="E2:H2"/>
    <mergeCell ref="E3:H4"/>
    <mergeCell ref="B3:D3"/>
    <mergeCell ref="B4:D4"/>
    <mergeCell ref="B5:D6"/>
  </mergeCells>
  <pageMargins left="0.7" right="0.7" top="0.75" bottom="0.75" header="0.3" footer="0.3"/>
  <pageSetup paperSize="9" orientation="portrait" r:id="rId1"/>
  <ignoredErrors>
    <ignoredError sqref="B9:B21 B25:B30 B33:B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82"/>
  <sheetViews>
    <sheetView showGridLines="0" tabSelected="1" zoomScale="90" zoomScaleNormal="90" workbookViewId="0">
      <pane xSplit="2" ySplit="3" topLeftCell="C187" activePane="bottomRight" state="frozen"/>
      <selection pane="topRight" activeCell="C1" sqref="C1"/>
      <selection pane="bottomLeft" activeCell="A4" sqref="A4"/>
      <selection pane="bottomRight" activeCell="M207" sqref="M207"/>
    </sheetView>
  </sheetViews>
  <sheetFormatPr baseColWidth="10" defaultColWidth="8.85546875" defaultRowHeight="15"/>
  <cols>
    <col min="2" max="2" width="91.5703125" bestFit="1" customWidth="1"/>
    <col min="3" max="7" width="13.42578125" customWidth="1"/>
    <col min="8" max="8" width="12.7109375" bestFit="1" customWidth="1"/>
  </cols>
  <sheetData>
    <row r="2" spans="1:8" ht="18.75">
      <c r="A2" s="6" t="s">
        <v>398</v>
      </c>
    </row>
    <row r="3" spans="1:8" ht="15.75">
      <c r="A3" s="8" t="s">
        <v>239</v>
      </c>
      <c r="B3" s="11"/>
      <c r="C3" s="12">
        <v>2020</v>
      </c>
      <c r="D3" s="13">
        <v>2021</v>
      </c>
      <c r="E3" s="12">
        <v>2022</v>
      </c>
      <c r="F3" s="12">
        <v>2023</v>
      </c>
      <c r="G3" s="14">
        <v>2024</v>
      </c>
      <c r="H3" s="14">
        <v>2025</v>
      </c>
    </row>
    <row r="4" spans="1:8" ht="15.75">
      <c r="A4" s="9" t="s">
        <v>4</v>
      </c>
      <c r="B4" s="15" t="s">
        <v>240</v>
      </c>
      <c r="C4" s="16">
        <v>131099.33052667571</v>
      </c>
      <c r="D4" s="17">
        <v>132173.21428323243</v>
      </c>
      <c r="E4" s="17">
        <v>151834.64077839997</v>
      </c>
      <c r="F4" s="17">
        <v>165326.4651212215</v>
      </c>
      <c r="G4" s="17">
        <v>180655.90263316542</v>
      </c>
      <c r="H4" s="18">
        <v>196166.83885615648</v>
      </c>
    </row>
    <row r="5" spans="1:8">
      <c r="A5" s="19" t="s">
        <v>6</v>
      </c>
      <c r="B5" s="20" t="s">
        <v>241</v>
      </c>
      <c r="C5" s="21">
        <v>86485.892752059983</v>
      </c>
      <c r="D5" s="21">
        <v>119199.91728584</v>
      </c>
      <c r="E5" s="21">
        <v>138572.30576158999</v>
      </c>
      <c r="F5" s="21">
        <v>150226.35667942005</v>
      </c>
      <c r="G5" s="21">
        <v>162747.27713159</v>
      </c>
      <c r="H5" s="22">
        <v>176733.69160240999</v>
      </c>
    </row>
    <row r="6" spans="1:8">
      <c r="A6" s="23" t="s">
        <v>65</v>
      </c>
      <c r="B6" s="24" t="s">
        <v>242</v>
      </c>
      <c r="C6" s="21">
        <v>25574.397403400002</v>
      </c>
      <c r="D6" s="21">
        <v>35200.908851379994</v>
      </c>
      <c r="E6" s="21">
        <v>48277.684981299986</v>
      </c>
      <c r="F6" s="21">
        <v>48385.675606550001</v>
      </c>
      <c r="G6" s="21">
        <v>53271.102580890001</v>
      </c>
      <c r="H6" s="22">
        <v>57531.066066369989</v>
      </c>
    </row>
    <row r="7" spans="1:8">
      <c r="A7" s="25" t="s">
        <v>66</v>
      </c>
      <c r="B7" s="26" t="s">
        <v>243</v>
      </c>
      <c r="C7" s="21">
        <v>11219.041615532002</v>
      </c>
      <c r="D7" s="21">
        <v>14574.146363309999</v>
      </c>
      <c r="E7" s="21">
        <v>17491.502588727995</v>
      </c>
      <c r="F7" s="21">
        <v>18582.585016326004</v>
      </c>
      <c r="G7" s="21">
        <v>20531.939514461999</v>
      </c>
      <c r="H7" s="22">
        <v>23170.048617597997</v>
      </c>
    </row>
    <row r="8" spans="1:8">
      <c r="A8" s="25" t="s">
        <v>67</v>
      </c>
      <c r="B8" s="26" t="s">
        <v>244</v>
      </c>
      <c r="C8" s="21">
        <v>14355.355787868</v>
      </c>
      <c r="D8" s="21">
        <v>20626.762488069999</v>
      </c>
      <c r="E8" s="21">
        <v>30786.182392571987</v>
      </c>
      <c r="F8" s="21">
        <v>29803.090590223997</v>
      </c>
      <c r="G8" s="21">
        <v>32739.163066427998</v>
      </c>
      <c r="H8" s="22">
        <v>34361.017448771992</v>
      </c>
    </row>
    <row r="9" spans="1:8">
      <c r="A9" s="25" t="s">
        <v>68</v>
      </c>
      <c r="B9" s="26" t="s">
        <v>245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2">
        <v>0</v>
      </c>
    </row>
    <row r="10" spans="1:8">
      <c r="A10" s="23" t="s">
        <v>69</v>
      </c>
      <c r="B10" s="24" t="s">
        <v>246</v>
      </c>
      <c r="C10" s="21">
        <v>0</v>
      </c>
      <c r="D10" s="21">
        <v>841.23002300000019</v>
      </c>
      <c r="E10" s="21">
        <v>1053.2731961300001</v>
      </c>
      <c r="F10" s="21">
        <v>1362.7502259100002</v>
      </c>
      <c r="G10" s="21">
        <v>1484.62298887</v>
      </c>
      <c r="H10" s="22">
        <v>1564.6284710000002</v>
      </c>
    </row>
    <row r="11" spans="1:8">
      <c r="A11" s="23" t="s">
        <v>70</v>
      </c>
      <c r="B11" s="24" t="s">
        <v>247</v>
      </c>
      <c r="C11" s="21">
        <v>609.88406289</v>
      </c>
      <c r="D11" s="21">
        <v>1054.6674864500001</v>
      </c>
      <c r="E11" s="21">
        <v>1158.94765895</v>
      </c>
      <c r="F11" s="21">
        <v>1339.3704505600001</v>
      </c>
      <c r="G11" s="21">
        <v>1329.37018425</v>
      </c>
      <c r="H11" s="22">
        <v>1457.1824673199999</v>
      </c>
    </row>
    <row r="12" spans="1:8">
      <c r="A12" s="25" t="s">
        <v>71</v>
      </c>
      <c r="B12" s="26" t="s">
        <v>248</v>
      </c>
      <c r="C12" s="21">
        <v>282.37896769000002</v>
      </c>
      <c r="D12" s="21">
        <v>585.57941448000008</v>
      </c>
      <c r="E12" s="21">
        <v>720.35020615999997</v>
      </c>
      <c r="F12" s="21">
        <v>910.47420615999999</v>
      </c>
      <c r="G12" s="21">
        <v>911.41098205000003</v>
      </c>
      <c r="H12" s="22">
        <v>947.67038211999989</v>
      </c>
    </row>
    <row r="13" spans="1:8">
      <c r="A13" s="25" t="s">
        <v>72</v>
      </c>
      <c r="B13" s="26" t="s">
        <v>249</v>
      </c>
      <c r="C13" s="21">
        <v>327.50509520000003</v>
      </c>
      <c r="D13" s="21">
        <v>469.08807196999993</v>
      </c>
      <c r="E13" s="21">
        <v>438.59745278999998</v>
      </c>
      <c r="F13" s="21">
        <v>428.89624440000006</v>
      </c>
      <c r="G13" s="21">
        <v>417.95920219999999</v>
      </c>
      <c r="H13" s="22">
        <v>509.51208519999994</v>
      </c>
    </row>
    <row r="14" spans="1:8">
      <c r="A14" s="25" t="s">
        <v>73</v>
      </c>
      <c r="B14" s="26" t="s">
        <v>250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2">
        <v>0</v>
      </c>
    </row>
    <row r="15" spans="1:8">
      <c r="A15" s="25" t="s">
        <v>74</v>
      </c>
      <c r="B15" s="26" t="s">
        <v>251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2">
        <v>0</v>
      </c>
    </row>
    <row r="16" spans="1:8">
      <c r="A16" s="25" t="s">
        <v>75</v>
      </c>
      <c r="B16" s="26" t="s">
        <v>252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2">
        <v>0</v>
      </c>
    </row>
    <row r="17" spans="1:8">
      <c r="A17" s="23" t="s">
        <v>76</v>
      </c>
      <c r="B17" s="24" t="s">
        <v>253</v>
      </c>
      <c r="C17" s="21">
        <v>56864.64809504999</v>
      </c>
      <c r="D17" s="21">
        <v>76815.321022599994</v>
      </c>
      <c r="E17" s="21">
        <v>81581.739860930014</v>
      </c>
      <c r="F17" s="21">
        <v>91648.265217100008</v>
      </c>
      <c r="G17" s="21">
        <v>98660.226248699997</v>
      </c>
      <c r="H17" s="22">
        <v>107264.52792936</v>
      </c>
    </row>
    <row r="18" spans="1:8">
      <c r="A18" s="25" t="s">
        <v>77</v>
      </c>
      <c r="B18" s="26" t="s">
        <v>254</v>
      </c>
      <c r="C18" s="21">
        <v>38159.192932549988</v>
      </c>
      <c r="D18" s="21">
        <v>52327.800511840003</v>
      </c>
      <c r="E18" s="21">
        <v>59911.116792220004</v>
      </c>
      <c r="F18" s="21">
        <v>68749.05900732</v>
      </c>
      <c r="G18" s="21">
        <v>74121.802308509999</v>
      </c>
      <c r="H18" s="22">
        <v>80292.320863519999</v>
      </c>
    </row>
    <row r="19" spans="1:8">
      <c r="A19" s="25" t="s">
        <v>78</v>
      </c>
      <c r="B19" s="27" t="s">
        <v>255</v>
      </c>
      <c r="C19" s="21">
        <v>35815.291987729986</v>
      </c>
      <c r="D19" s="21">
        <v>49263.691852490003</v>
      </c>
      <c r="E19" s="21">
        <v>56064.391733730001</v>
      </c>
      <c r="F19" s="21">
        <v>64421.120096449995</v>
      </c>
      <c r="G19" s="21">
        <v>69457.99702183</v>
      </c>
      <c r="H19" s="22">
        <v>74945.318316730001</v>
      </c>
    </row>
    <row r="20" spans="1:8">
      <c r="A20" s="25" t="s">
        <v>79</v>
      </c>
      <c r="B20" s="27" t="s">
        <v>256</v>
      </c>
      <c r="C20" s="21">
        <v>0</v>
      </c>
      <c r="D20" s="21">
        <v>0</v>
      </c>
      <c r="E20" s="21">
        <v>102.65212581999999</v>
      </c>
      <c r="F20" s="21">
        <v>105.781368</v>
      </c>
      <c r="G20" s="21">
        <v>85.269000000000005</v>
      </c>
      <c r="H20" s="22">
        <v>92.988899999999973</v>
      </c>
    </row>
    <row r="21" spans="1:8">
      <c r="A21" s="25" t="s">
        <v>80</v>
      </c>
      <c r="B21" s="28" t="s">
        <v>257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2">
        <v>0</v>
      </c>
    </row>
    <row r="22" spans="1:8">
      <c r="A22" s="25" t="s">
        <v>81</v>
      </c>
      <c r="B22" s="27" t="s">
        <v>258</v>
      </c>
      <c r="C22" s="21">
        <v>2343.9009448200004</v>
      </c>
      <c r="D22" s="21">
        <v>3064.1086593499999</v>
      </c>
      <c r="E22" s="21">
        <v>3744.0729326700002</v>
      </c>
      <c r="F22" s="21">
        <v>4222.1575428699998</v>
      </c>
      <c r="G22" s="21">
        <v>4578.5362866799996</v>
      </c>
      <c r="H22" s="22">
        <v>5254.0136467900011</v>
      </c>
    </row>
    <row r="23" spans="1:8">
      <c r="A23" s="25" t="s">
        <v>82</v>
      </c>
      <c r="B23" s="26" t="s">
        <v>259</v>
      </c>
      <c r="C23" s="21">
        <v>15901.45041008</v>
      </c>
      <c r="D23" s="21">
        <v>20403.724996449993</v>
      </c>
      <c r="E23" s="21">
        <v>17059.966435070004</v>
      </c>
      <c r="F23" s="21">
        <v>17717.385093940004</v>
      </c>
      <c r="G23" s="21">
        <v>18935.271690460006</v>
      </c>
      <c r="H23" s="22">
        <v>20600.880223960005</v>
      </c>
    </row>
    <row r="24" spans="1:8">
      <c r="A24" s="25" t="s">
        <v>83</v>
      </c>
      <c r="B24" s="26" t="s">
        <v>260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2">
        <v>0</v>
      </c>
    </row>
    <row r="25" spans="1:8">
      <c r="A25" s="25" t="s">
        <v>84</v>
      </c>
      <c r="B25" s="26" t="s">
        <v>261</v>
      </c>
      <c r="C25" s="21">
        <v>243.91249024999991</v>
      </c>
      <c r="D25" s="21">
        <v>486.60519739</v>
      </c>
      <c r="E25" s="21">
        <v>631.91696734999982</v>
      </c>
      <c r="F25" s="21">
        <v>730.32407998999986</v>
      </c>
      <c r="G25" s="21">
        <v>854.63517233000016</v>
      </c>
      <c r="H25" s="22">
        <v>677.86816192000038</v>
      </c>
    </row>
    <row r="26" spans="1:8">
      <c r="A26" s="25" t="s">
        <v>85</v>
      </c>
      <c r="B26" s="26" t="s">
        <v>262</v>
      </c>
      <c r="C26" s="21">
        <v>2560.0922621700001</v>
      </c>
      <c r="D26" s="21">
        <v>3597.19031692</v>
      </c>
      <c r="E26" s="21">
        <v>3978.7396662899996</v>
      </c>
      <c r="F26" s="21">
        <v>4451.4970358500004</v>
      </c>
      <c r="G26" s="21">
        <v>4748.5170774000007</v>
      </c>
      <c r="H26" s="22">
        <v>5693.4586799599983</v>
      </c>
    </row>
    <row r="27" spans="1:8">
      <c r="A27" s="25" t="s">
        <v>86</v>
      </c>
      <c r="B27" s="27" t="s">
        <v>263</v>
      </c>
      <c r="C27" s="21">
        <v>2559.7235066100002</v>
      </c>
      <c r="D27" s="21">
        <v>3596.81194607</v>
      </c>
      <c r="E27" s="21">
        <v>3978.2670962599996</v>
      </c>
      <c r="F27" s="21">
        <v>4450.7886548900005</v>
      </c>
      <c r="G27" s="21">
        <v>4747.7243681300006</v>
      </c>
      <c r="H27" s="22">
        <v>5692.7888991799982</v>
      </c>
    </row>
    <row r="28" spans="1:8">
      <c r="A28" s="25" t="s">
        <v>87</v>
      </c>
      <c r="B28" s="27" t="s">
        <v>245</v>
      </c>
      <c r="C28" s="21">
        <v>0.36875555999999998</v>
      </c>
      <c r="D28" s="21">
        <v>0.37837084999999998</v>
      </c>
      <c r="E28" s="21">
        <v>0.47257002999999997</v>
      </c>
      <c r="F28" s="21">
        <v>0.70838095999999995</v>
      </c>
      <c r="G28" s="21">
        <v>0.79270926999999991</v>
      </c>
      <c r="H28" s="22">
        <v>0.66978078000000008</v>
      </c>
    </row>
    <row r="29" spans="1:8">
      <c r="A29" s="25" t="s">
        <v>88</v>
      </c>
      <c r="B29" s="26" t="s">
        <v>264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2">
        <v>0</v>
      </c>
    </row>
    <row r="30" spans="1:8">
      <c r="A30" s="23" t="s">
        <v>89</v>
      </c>
      <c r="B30" s="24" t="s">
        <v>265</v>
      </c>
      <c r="C30" s="21">
        <v>3436.9631907199996</v>
      </c>
      <c r="D30" s="21">
        <v>5287.7899024100006</v>
      </c>
      <c r="E30" s="21">
        <v>6500.6600642800004</v>
      </c>
      <c r="F30" s="21">
        <v>7490.2951793000002</v>
      </c>
      <c r="G30" s="21">
        <v>8001.9551288800003</v>
      </c>
      <c r="H30" s="22">
        <v>8916.2866683599987</v>
      </c>
    </row>
    <row r="31" spans="1:8">
      <c r="A31" s="25" t="s">
        <v>90</v>
      </c>
      <c r="B31" s="26" t="s">
        <v>266</v>
      </c>
      <c r="C31" s="21">
        <v>3436.9631907199996</v>
      </c>
      <c r="D31" s="21">
        <v>5287.7899024100006</v>
      </c>
      <c r="E31" s="21">
        <v>6500.6600642800004</v>
      </c>
      <c r="F31" s="21">
        <v>7490.2951793000002</v>
      </c>
      <c r="G31" s="21">
        <v>8001.9551288800003</v>
      </c>
      <c r="H31" s="22">
        <v>8916.2866683599987</v>
      </c>
    </row>
    <row r="32" spans="1:8">
      <c r="A32" s="25" t="s">
        <v>91</v>
      </c>
      <c r="B32" s="26" t="s">
        <v>267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2">
        <v>0</v>
      </c>
    </row>
    <row r="33" spans="1:8">
      <c r="A33" s="25" t="s">
        <v>92</v>
      </c>
      <c r="B33" s="26" t="s">
        <v>268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2">
        <v>0</v>
      </c>
    </row>
    <row r="34" spans="1:8">
      <c r="A34" s="25" t="s">
        <v>93</v>
      </c>
      <c r="B34" s="26" t="s">
        <v>269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2">
        <v>0</v>
      </c>
    </row>
    <row r="35" spans="1:8">
      <c r="A35" s="25" t="s">
        <v>94</v>
      </c>
      <c r="B35" s="26" t="s">
        <v>270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2">
        <v>0</v>
      </c>
    </row>
    <row r="36" spans="1:8">
      <c r="A36" s="25" t="s">
        <v>95</v>
      </c>
      <c r="B36" s="26" t="s">
        <v>271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2">
        <v>0</v>
      </c>
    </row>
    <row r="37" spans="1:8">
      <c r="A37" s="23" t="s">
        <v>96</v>
      </c>
      <c r="B37" s="24" t="s">
        <v>272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2">
        <v>0</v>
      </c>
    </row>
    <row r="38" spans="1:8">
      <c r="A38" s="19" t="s">
        <v>8</v>
      </c>
      <c r="B38" s="20" t="s">
        <v>273</v>
      </c>
      <c r="C38" s="21">
        <v>24087.484109819998</v>
      </c>
      <c r="D38" s="21">
        <v>0</v>
      </c>
      <c r="E38" s="21">
        <v>52.124698290727267</v>
      </c>
      <c r="F38" s="21">
        <v>52.871471440000008</v>
      </c>
      <c r="G38" s="21">
        <v>63.888574089999992</v>
      </c>
      <c r="H38" s="22">
        <v>0</v>
      </c>
    </row>
    <row r="39" spans="1:8">
      <c r="A39" s="23" t="s">
        <v>97</v>
      </c>
      <c r="B39" s="24" t="s">
        <v>274</v>
      </c>
      <c r="C39" s="21">
        <v>12741.779837489999</v>
      </c>
      <c r="D39" s="21">
        <v>0</v>
      </c>
      <c r="E39" s="21">
        <v>0</v>
      </c>
      <c r="F39" s="21">
        <v>0</v>
      </c>
      <c r="G39" s="21">
        <v>0</v>
      </c>
      <c r="H39" s="22">
        <v>0</v>
      </c>
    </row>
    <row r="40" spans="1:8">
      <c r="A40" s="25" t="s">
        <v>98</v>
      </c>
      <c r="B40" s="26" t="s">
        <v>275</v>
      </c>
      <c r="C40" s="21">
        <v>3369.6668183099996</v>
      </c>
      <c r="D40" s="21">
        <v>0</v>
      </c>
      <c r="E40" s="21">
        <v>0</v>
      </c>
      <c r="F40" s="21">
        <v>0</v>
      </c>
      <c r="G40" s="21">
        <v>0</v>
      </c>
      <c r="H40" s="22">
        <v>0</v>
      </c>
    </row>
    <row r="41" spans="1:8">
      <c r="A41" s="25" t="s">
        <v>99</v>
      </c>
      <c r="B41" s="26" t="s">
        <v>276</v>
      </c>
      <c r="C41" s="21">
        <v>9372.1079811800009</v>
      </c>
      <c r="D41" s="21">
        <v>0</v>
      </c>
      <c r="E41" s="21">
        <v>0</v>
      </c>
      <c r="F41" s="21">
        <v>0</v>
      </c>
      <c r="G41" s="21">
        <v>0</v>
      </c>
      <c r="H41" s="22">
        <v>0</v>
      </c>
    </row>
    <row r="42" spans="1:8">
      <c r="A42" s="25" t="s">
        <v>100</v>
      </c>
      <c r="B42" s="26" t="s">
        <v>277</v>
      </c>
      <c r="C42" s="21">
        <v>5.0379999999999999E-3</v>
      </c>
      <c r="D42" s="21">
        <v>0</v>
      </c>
      <c r="E42" s="21">
        <v>0</v>
      </c>
      <c r="F42" s="21">
        <v>0</v>
      </c>
      <c r="G42" s="21">
        <v>0</v>
      </c>
      <c r="H42" s="22">
        <v>0</v>
      </c>
    </row>
    <row r="43" spans="1:8">
      <c r="A43" s="25" t="s">
        <v>101</v>
      </c>
      <c r="B43" s="26" t="s">
        <v>278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2">
        <v>0</v>
      </c>
    </row>
    <row r="44" spans="1:8">
      <c r="A44" s="23" t="s">
        <v>102</v>
      </c>
      <c r="B44" s="24" t="s">
        <v>279</v>
      </c>
      <c r="C44" s="21">
        <v>11345.70427233</v>
      </c>
      <c r="D44" s="21">
        <v>0</v>
      </c>
      <c r="E44" s="21">
        <v>52.124698290727267</v>
      </c>
      <c r="F44" s="21">
        <v>52.871471440000008</v>
      </c>
      <c r="G44" s="21">
        <v>63.888574089999992</v>
      </c>
      <c r="H44" s="22">
        <v>0</v>
      </c>
    </row>
    <row r="45" spans="1:8">
      <c r="A45" s="25" t="s">
        <v>103</v>
      </c>
      <c r="B45" s="26" t="s">
        <v>275</v>
      </c>
      <c r="C45" s="21">
        <v>3682.1420697399999</v>
      </c>
      <c r="D45" s="21">
        <v>0</v>
      </c>
      <c r="E45" s="21">
        <v>0</v>
      </c>
      <c r="F45" s="21">
        <v>0</v>
      </c>
      <c r="G45" s="21">
        <v>0</v>
      </c>
      <c r="H45" s="22">
        <v>0</v>
      </c>
    </row>
    <row r="46" spans="1:8">
      <c r="A46" s="25" t="s">
        <v>104</v>
      </c>
      <c r="B46" s="26" t="s">
        <v>276</v>
      </c>
      <c r="C46" s="21">
        <v>7634.4933850899997</v>
      </c>
      <c r="D46" s="21">
        <v>0</v>
      </c>
      <c r="E46" s="21">
        <v>0</v>
      </c>
      <c r="F46" s="21">
        <v>0</v>
      </c>
      <c r="G46" s="21">
        <v>0</v>
      </c>
      <c r="H46" s="22">
        <v>0</v>
      </c>
    </row>
    <row r="47" spans="1:8">
      <c r="A47" s="25" t="s">
        <v>105</v>
      </c>
      <c r="B47" s="26" t="s">
        <v>280</v>
      </c>
      <c r="C47" s="21">
        <v>29.068817500000002</v>
      </c>
      <c r="D47" s="21">
        <v>0</v>
      </c>
      <c r="E47" s="21">
        <v>52.124698290727267</v>
      </c>
      <c r="F47" s="21">
        <v>52.871471440000008</v>
      </c>
      <c r="G47" s="21">
        <v>63.888574089999992</v>
      </c>
      <c r="H47" s="22">
        <v>0</v>
      </c>
    </row>
    <row r="48" spans="1:8">
      <c r="A48" s="19" t="s">
        <v>10</v>
      </c>
      <c r="B48" s="20" t="s">
        <v>281</v>
      </c>
      <c r="C48" s="21">
        <v>3604.9570093599991</v>
      </c>
      <c r="D48" s="21">
        <v>3772.8382341799997</v>
      </c>
      <c r="E48" s="21">
        <v>2760.8035868699999</v>
      </c>
      <c r="F48" s="21">
        <v>3185.4103568999999</v>
      </c>
      <c r="G48" s="21">
        <v>2601.6207229000006</v>
      </c>
      <c r="H48" s="22">
        <v>3088.3474030400007</v>
      </c>
    </row>
    <row r="49" spans="1:8">
      <c r="A49" s="23" t="s">
        <v>106</v>
      </c>
      <c r="B49" s="24" t="s">
        <v>282</v>
      </c>
      <c r="C49" s="21">
        <v>0</v>
      </c>
      <c r="D49" s="21">
        <v>88.206733269999987</v>
      </c>
      <c r="E49" s="21">
        <v>33.9838928</v>
      </c>
      <c r="F49" s="21">
        <v>71.291474380000011</v>
      </c>
      <c r="G49" s="21">
        <v>76.713131700000005</v>
      </c>
      <c r="H49" s="22">
        <v>284.34611587999996</v>
      </c>
    </row>
    <row r="50" spans="1:8">
      <c r="A50" s="25" t="s">
        <v>107</v>
      </c>
      <c r="B50" s="29" t="s">
        <v>283</v>
      </c>
      <c r="C50" s="21">
        <v>0</v>
      </c>
      <c r="D50" s="21">
        <v>88.206733269999987</v>
      </c>
      <c r="E50" s="21">
        <v>21.374869799999999</v>
      </c>
      <c r="F50" s="21">
        <v>71.291474380000011</v>
      </c>
      <c r="G50" s="21">
        <v>69.092433900000003</v>
      </c>
      <c r="H50" s="22">
        <v>115.13468361999999</v>
      </c>
    </row>
    <row r="51" spans="1:8">
      <c r="A51" s="25" t="s">
        <v>108</v>
      </c>
      <c r="B51" s="29" t="s">
        <v>284</v>
      </c>
      <c r="C51" s="21">
        <v>0</v>
      </c>
      <c r="D51" s="21">
        <v>0</v>
      </c>
      <c r="E51" s="21">
        <v>12.609023000000001</v>
      </c>
      <c r="F51" s="21">
        <v>0</v>
      </c>
      <c r="G51" s="21">
        <v>7.6206978000000003</v>
      </c>
      <c r="H51" s="22">
        <v>169.21143225999998</v>
      </c>
    </row>
    <row r="52" spans="1:8">
      <c r="A52" s="23" t="s">
        <v>109</v>
      </c>
      <c r="B52" s="24" t="s">
        <v>285</v>
      </c>
      <c r="C52" s="21">
        <v>3604.9570093599991</v>
      </c>
      <c r="D52" s="21">
        <v>3652.8496022300005</v>
      </c>
      <c r="E52" s="21">
        <v>2689.4691809700003</v>
      </c>
      <c r="F52" s="21">
        <v>3064.84179752</v>
      </c>
      <c r="G52" s="21">
        <v>2482.2096582099998</v>
      </c>
      <c r="H52" s="22">
        <v>2713.08950766</v>
      </c>
    </row>
    <row r="53" spans="1:8">
      <c r="A53" s="25" t="s">
        <v>110</v>
      </c>
      <c r="B53" s="29" t="s">
        <v>283</v>
      </c>
      <c r="C53" s="21">
        <v>0</v>
      </c>
      <c r="D53" s="21">
        <v>72.77755418000001</v>
      </c>
      <c r="E53" s="21">
        <v>9.4099319700000006</v>
      </c>
      <c r="F53" s="21">
        <v>10.70447177</v>
      </c>
      <c r="G53" s="21">
        <v>6.9299949999999999</v>
      </c>
      <c r="H53" s="22">
        <v>16.758435689999999</v>
      </c>
    </row>
    <row r="54" spans="1:8">
      <c r="A54" s="25" t="s">
        <v>111</v>
      </c>
      <c r="B54" s="29" t="s">
        <v>284</v>
      </c>
      <c r="C54" s="21">
        <v>3604.9570093599991</v>
      </c>
      <c r="D54" s="21">
        <v>3580.0720480500004</v>
      </c>
      <c r="E54" s="21">
        <v>2680.0592490000004</v>
      </c>
      <c r="F54" s="21">
        <v>3054.1373257499999</v>
      </c>
      <c r="G54" s="21">
        <v>2475.2796632099999</v>
      </c>
      <c r="H54" s="22">
        <v>2696.3310719699998</v>
      </c>
    </row>
    <row r="55" spans="1:8">
      <c r="A55" s="23" t="s">
        <v>112</v>
      </c>
      <c r="B55" s="24" t="s">
        <v>286</v>
      </c>
      <c r="C55" s="21">
        <v>0</v>
      </c>
      <c r="D55" s="21">
        <v>31.781898679999358</v>
      </c>
      <c r="E55" s="21">
        <v>37.350513099999716</v>
      </c>
      <c r="F55" s="21">
        <v>49.277084999999715</v>
      </c>
      <c r="G55" s="21">
        <v>42.69793299000105</v>
      </c>
      <c r="H55" s="22">
        <v>90.911779500000819</v>
      </c>
    </row>
    <row r="56" spans="1:8">
      <c r="A56" s="25" t="s">
        <v>113</v>
      </c>
      <c r="B56" s="29" t="s">
        <v>283</v>
      </c>
      <c r="C56" s="21">
        <v>0</v>
      </c>
      <c r="D56" s="21">
        <v>31.781898679999358</v>
      </c>
      <c r="E56" s="21">
        <v>37.350513099999716</v>
      </c>
      <c r="F56" s="21">
        <v>49.277084999999715</v>
      </c>
      <c r="G56" s="21">
        <v>42.69793299000105</v>
      </c>
      <c r="H56" s="22">
        <v>48.674118000000817</v>
      </c>
    </row>
    <row r="57" spans="1:8">
      <c r="A57" s="25" t="s">
        <v>114</v>
      </c>
      <c r="B57" s="29" t="s">
        <v>284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2">
        <v>42.237661500000002</v>
      </c>
    </row>
    <row r="58" spans="1:8">
      <c r="A58" s="19" t="s">
        <v>12</v>
      </c>
      <c r="B58" s="20" t="s">
        <v>287</v>
      </c>
      <c r="C58" s="21">
        <v>16920.996655435723</v>
      </c>
      <c r="D58" s="21">
        <v>9200.4587632124367</v>
      </c>
      <c r="E58" s="21">
        <v>10449.406731649256</v>
      </c>
      <c r="F58" s="21">
        <v>11861.826613461451</v>
      </c>
      <c r="G58" s="21">
        <v>15243.1162045854</v>
      </c>
      <c r="H58" s="22">
        <v>16344.799850706499</v>
      </c>
    </row>
    <row r="59" spans="1:8">
      <c r="A59" s="23" t="s">
        <v>115</v>
      </c>
      <c r="B59" s="24" t="s">
        <v>288</v>
      </c>
      <c r="C59" s="21">
        <v>11304.061577332455</v>
      </c>
      <c r="D59" s="21">
        <v>3766.7699437299998</v>
      </c>
      <c r="E59" s="21">
        <v>2911.5637960389085</v>
      </c>
      <c r="F59" s="21">
        <v>3005.5712989488616</v>
      </c>
      <c r="G59" s="21">
        <v>6110.6909808</v>
      </c>
      <c r="H59" s="22">
        <v>4974.7994996200005</v>
      </c>
    </row>
    <row r="60" spans="1:8">
      <c r="A60" s="25" t="s">
        <v>116</v>
      </c>
      <c r="B60" s="29" t="s">
        <v>289</v>
      </c>
      <c r="C60" s="21">
        <v>10563.386545972455</v>
      </c>
      <c r="D60" s="21">
        <v>2342.49560969</v>
      </c>
      <c r="E60" s="21">
        <v>2674.0007003489086</v>
      </c>
      <c r="F60" s="21">
        <v>2417.0538977521164</v>
      </c>
      <c r="G60" s="21">
        <v>2399.0983739600001</v>
      </c>
      <c r="H60" s="22">
        <v>520.45115788999999</v>
      </c>
    </row>
    <row r="61" spans="1:8">
      <c r="A61" s="25" t="s">
        <v>117</v>
      </c>
      <c r="B61" s="27" t="s">
        <v>290</v>
      </c>
      <c r="C61" s="21">
        <v>283.06078549</v>
      </c>
      <c r="D61" s="21">
        <v>285.49119029000002</v>
      </c>
      <c r="E61" s="21">
        <v>304.27735675000002</v>
      </c>
      <c r="F61" s="21">
        <v>324.97570595000002</v>
      </c>
      <c r="G61" s="21">
        <v>346.52030000000002</v>
      </c>
      <c r="H61" s="22">
        <v>187.04424999999998</v>
      </c>
    </row>
    <row r="62" spans="1:8">
      <c r="A62" s="25" t="s">
        <v>118</v>
      </c>
      <c r="B62" s="27" t="s">
        <v>291</v>
      </c>
      <c r="C62" s="21">
        <v>10280.325760482454</v>
      </c>
      <c r="D62" s="21">
        <v>2057.0044194000002</v>
      </c>
      <c r="E62" s="21">
        <v>2369.7233435989087</v>
      </c>
      <c r="F62" s="21">
        <v>2092.0781918021166</v>
      </c>
      <c r="G62" s="21">
        <v>2052.57807396</v>
      </c>
      <c r="H62" s="22">
        <v>333.40690788999996</v>
      </c>
    </row>
    <row r="63" spans="1:8">
      <c r="A63" s="25" t="s">
        <v>119</v>
      </c>
      <c r="B63" s="27" t="s">
        <v>286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2">
        <v>0</v>
      </c>
    </row>
    <row r="64" spans="1:8">
      <c r="A64" s="25" t="s">
        <v>120</v>
      </c>
      <c r="B64" s="26" t="s">
        <v>292</v>
      </c>
      <c r="C64" s="21">
        <v>333.83048740999999</v>
      </c>
      <c r="D64" s="21">
        <v>1000</v>
      </c>
      <c r="E64" s="21">
        <v>0</v>
      </c>
      <c r="F64" s="21">
        <v>0</v>
      </c>
      <c r="G64" s="21">
        <v>3033.2750434199997</v>
      </c>
      <c r="H64" s="22">
        <v>4372.4674115500002</v>
      </c>
    </row>
    <row r="65" spans="1:8">
      <c r="A65" s="25" t="s">
        <v>121</v>
      </c>
      <c r="B65" s="26" t="s">
        <v>293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2">
        <v>0</v>
      </c>
    </row>
    <row r="66" spans="1:8">
      <c r="A66" s="25" t="s">
        <v>122</v>
      </c>
      <c r="B66" s="26" t="s">
        <v>294</v>
      </c>
      <c r="C66" s="21">
        <v>0.80002480000000009</v>
      </c>
      <c r="D66" s="21">
        <v>0</v>
      </c>
      <c r="E66" s="21">
        <v>0</v>
      </c>
      <c r="F66" s="21">
        <v>0</v>
      </c>
      <c r="G66" s="21">
        <v>0</v>
      </c>
      <c r="H66" s="22">
        <v>0</v>
      </c>
    </row>
    <row r="67" spans="1:8">
      <c r="A67" s="25" t="s">
        <v>123</v>
      </c>
      <c r="B67" s="26" t="s">
        <v>295</v>
      </c>
      <c r="C67" s="21">
        <v>406.04451915000004</v>
      </c>
      <c r="D67" s="21">
        <v>424.27433403999993</v>
      </c>
      <c r="E67" s="21">
        <v>237.56309569000001</v>
      </c>
      <c r="F67" s="21">
        <v>588.51740119674525</v>
      </c>
      <c r="G67" s="21">
        <v>678.31756342000017</v>
      </c>
      <c r="H67" s="22">
        <v>81.880930179999993</v>
      </c>
    </row>
    <row r="68" spans="1:8">
      <c r="A68" s="25" t="s">
        <v>124</v>
      </c>
      <c r="B68" s="26" t="s">
        <v>296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2">
        <v>0</v>
      </c>
    </row>
    <row r="69" spans="1:8">
      <c r="A69" s="23" t="s">
        <v>125</v>
      </c>
      <c r="B69" s="24" t="s">
        <v>297</v>
      </c>
      <c r="C69" s="21">
        <v>2652.0702826297525</v>
      </c>
      <c r="D69" s="21">
        <v>3675.0794396200008</v>
      </c>
      <c r="E69" s="21">
        <v>4080.6183944944369</v>
      </c>
      <c r="F69" s="21">
        <v>5892.5837487993358</v>
      </c>
      <c r="G69" s="21">
        <v>5783.5650185233999</v>
      </c>
      <c r="H69" s="22">
        <v>6547.3180522165021</v>
      </c>
    </row>
    <row r="70" spans="1:8">
      <c r="A70" s="25" t="s">
        <v>126</v>
      </c>
      <c r="B70" s="26" t="s">
        <v>298</v>
      </c>
      <c r="C70" s="21">
        <v>839.96883203138987</v>
      </c>
      <c r="D70" s="21">
        <v>714.16931584999975</v>
      </c>
      <c r="E70" s="21">
        <v>654.50729547000014</v>
      </c>
      <c r="F70" s="21">
        <v>1016.9361742399999</v>
      </c>
      <c r="G70" s="21">
        <v>1955.8875150000003</v>
      </c>
      <c r="H70" s="22">
        <v>2074.7837981399994</v>
      </c>
    </row>
    <row r="71" spans="1:8">
      <c r="A71" s="25" t="s">
        <v>127</v>
      </c>
      <c r="B71" s="26" t="s">
        <v>299</v>
      </c>
      <c r="C71" s="21">
        <v>1354.033250259999</v>
      </c>
      <c r="D71" s="21">
        <v>2103.3401067900008</v>
      </c>
      <c r="E71" s="21">
        <v>2734.5897313700007</v>
      </c>
      <c r="F71" s="21">
        <v>4159.3272610700024</v>
      </c>
      <c r="G71" s="21">
        <v>3762.8942939734002</v>
      </c>
      <c r="H71" s="22">
        <v>3739.3902425165024</v>
      </c>
    </row>
    <row r="72" spans="1:8">
      <c r="A72" s="25" t="s">
        <v>128</v>
      </c>
      <c r="B72" s="26" t="s">
        <v>300</v>
      </c>
      <c r="C72" s="21">
        <v>458.06820033836374</v>
      </c>
      <c r="D72" s="21">
        <v>282.99344845000002</v>
      </c>
      <c r="E72" s="21">
        <v>48.474876289999997</v>
      </c>
      <c r="F72" s="21">
        <v>60.455575060000008</v>
      </c>
      <c r="G72" s="21">
        <v>64.783209549999967</v>
      </c>
      <c r="H72" s="22">
        <v>733.14401155999997</v>
      </c>
    </row>
    <row r="73" spans="1:8">
      <c r="A73" s="25" t="s">
        <v>129</v>
      </c>
      <c r="B73" s="26" t="s">
        <v>301</v>
      </c>
      <c r="C73" s="21">
        <v>0</v>
      </c>
      <c r="D73" s="21">
        <v>574.57656853000015</v>
      </c>
      <c r="E73" s="21">
        <v>643.04649136443629</v>
      </c>
      <c r="F73" s="21">
        <v>655.86473842933344</v>
      </c>
      <c r="G73" s="21">
        <v>0</v>
      </c>
      <c r="H73" s="22">
        <v>0</v>
      </c>
    </row>
    <row r="74" spans="1:8">
      <c r="A74" s="23" t="s">
        <v>130</v>
      </c>
      <c r="B74" s="24" t="s">
        <v>302</v>
      </c>
      <c r="C74" s="21">
        <v>421.10608816000001</v>
      </c>
      <c r="D74" s="21">
        <v>523.68973518000007</v>
      </c>
      <c r="E74" s="21">
        <v>879.65194428999996</v>
      </c>
      <c r="F74" s="21">
        <v>832.19176179999988</v>
      </c>
      <c r="G74" s="21">
        <v>992.62464436999994</v>
      </c>
      <c r="H74" s="22">
        <v>1185.3420938499999</v>
      </c>
    </row>
    <row r="75" spans="1:8">
      <c r="A75" s="23" t="s">
        <v>131</v>
      </c>
      <c r="B75" s="24" t="s">
        <v>303</v>
      </c>
      <c r="C75" s="21">
        <v>2543.7173153535146</v>
      </c>
      <c r="D75" s="21">
        <v>1234.9196446824362</v>
      </c>
      <c r="E75" s="21">
        <v>2577.5725968259094</v>
      </c>
      <c r="F75" s="21">
        <v>2131.4798039132547</v>
      </c>
      <c r="G75" s="21">
        <v>2356.2170538620003</v>
      </c>
      <c r="H75" s="22">
        <v>3637.3402050199998</v>
      </c>
    </row>
    <row r="76" spans="1:8">
      <c r="A76" s="25" t="s">
        <v>132</v>
      </c>
      <c r="B76" s="29" t="s">
        <v>283</v>
      </c>
      <c r="C76" s="21">
        <v>824.51729710654524</v>
      </c>
      <c r="D76" s="21">
        <v>841.08373248654539</v>
      </c>
      <c r="E76" s="21">
        <v>1447.6950720909094</v>
      </c>
      <c r="F76" s="21">
        <v>783.66843214325468</v>
      </c>
      <c r="G76" s="21">
        <v>899.55419283200013</v>
      </c>
      <c r="H76" s="22">
        <v>1033.41376842</v>
      </c>
    </row>
    <row r="77" spans="1:8">
      <c r="A77" s="25" t="s">
        <v>133</v>
      </c>
      <c r="B77" s="30" t="s">
        <v>304</v>
      </c>
      <c r="C77" s="21">
        <v>0</v>
      </c>
      <c r="D77" s="21">
        <v>0</v>
      </c>
      <c r="E77" s="21">
        <v>0</v>
      </c>
      <c r="F77" s="21">
        <v>0</v>
      </c>
      <c r="G77" s="21">
        <v>0.34</v>
      </c>
      <c r="H77" s="22">
        <v>0</v>
      </c>
    </row>
    <row r="78" spans="1:8">
      <c r="A78" s="25" t="s">
        <v>134</v>
      </c>
      <c r="B78" s="30" t="s">
        <v>245</v>
      </c>
      <c r="C78" s="21">
        <v>0</v>
      </c>
      <c r="D78" s="21">
        <v>841.08373248654539</v>
      </c>
      <c r="E78" s="21">
        <v>1447.6950720909094</v>
      </c>
      <c r="F78" s="21">
        <v>783.66843214325468</v>
      </c>
      <c r="G78" s="21">
        <v>899.21419283200009</v>
      </c>
      <c r="H78" s="22">
        <v>1033.41376842</v>
      </c>
    </row>
    <row r="79" spans="1:8">
      <c r="A79" s="25" t="s">
        <v>135</v>
      </c>
      <c r="B79" s="29" t="s">
        <v>284</v>
      </c>
      <c r="C79" s="21">
        <v>1719.2000182469692</v>
      </c>
      <c r="D79" s="21">
        <v>393.8359121958909</v>
      </c>
      <c r="E79" s="21">
        <v>1129.877524735</v>
      </c>
      <c r="F79" s="21">
        <v>1347.8113717699998</v>
      </c>
      <c r="G79" s="21">
        <v>1456.6628610299999</v>
      </c>
      <c r="H79" s="22">
        <v>2603.9264365999998</v>
      </c>
    </row>
    <row r="80" spans="1:8" ht="26.25">
      <c r="A80" s="23" t="s">
        <v>136</v>
      </c>
      <c r="B80" s="31" t="s">
        <v>305</v>
      </c>
      <c r="C80" s="21">
        <v>4.1391960000000005E-2</v>
      </c>
      <c r="D80" s="21">
        <v>0</v>
      </c>
      <c r="E80" s="21">
        <v>0</v>
      </c>
      <c r="F80" s="21">
        <v>0</v>
      </c>
      <c r="G80" s="21">
        <v>1.8507029999999997E-2</v>
      </c>
      <c r="H80" s="22">
        <v>0</v>
      </c>
    </row>
    <row r="81" spans="1:8">
      <c r="A81" s="25" t="s">
        <v>137</v>
      </c>
      <c r="B81" s="26" t="s">
        <v>306</v>
      </c>
      <c r="C81" s="21">
        <v>4.1391960000000005E-2</v>
      </c>
      <c r="D81" s="21">
        <v>0</v>
      </c>
      <c r="E81" s="21">
        <v>0</v>
      </c>
      <c r="F81" s="21">
        <v>0</v>
      </c>
      <c r="G81" s="21">
        <v>0</v>
      </c>
      <c r="H81" s="22">
        <v>0</v>
      </c>
    </row>
    <row r="82" spans="1:8">
      <c r="A82" s="25" t="s">
        <v>138</v>
      </c>
      <c r="B82" s="27" t="s">
        <v>307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22">
        <v>0</v>
      </c>
    </row>
    <row r="83" spans="1:8">
      <c r="A83" s="25" t="s">
        <v>139</v>
      </c>
      <c r="B83" s="27" t="s">
        <v>308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2">
        <v>0</v>
      </c>
    </row>
    <row r="84" spans="1:8">
      <c r="A84" s="25" t="s">
        <v>140</v>
      </c>
      <c r="B84" s="26" t="s">
        <v>309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2">
        <v>0</v>
      </c>
    </row>
    <row r="85" spans="1:8">
      <c r="A85" s="25" t="s">
        <v>141</v>
      </c>
      <c r="B85" s="26" t="s">
        <v>310</v>
      </c>
      <c r="C85" s="21">
        <v>0</v>
      </c>
      <c r="D85" s="21">
        <v>0</v>
      </c>
      <c r="E85" s="21">
        <v>0</v>
      </c>
      <c r="F85" s="21">
        <v>0</v>
      </c>
      <c r="G85" s="21">
        <v>1.8507029999999997E-2</v>
      </c>
      <c r="H85" s="22">
        <v>0</v>
      </c>
    </row>
    <row r="86" spans="1:8">
      <c r="A86" s="32" t="s">
        <v>14</v>
      </c>
      <c r="B86" s="15" t="s">
        <v>311</v>
      </c>
      <c r="C86" s="33">
        <v>139736.93555848033</v>
      </c>
      <c r="D86" s="33">
        <v>149059.72259924281</v>
      </c>
      <c r="E86" s="33">
        <v>147451.46840349041</v>
      </c>
      <c r="F86" s="33">
        <v>176743.05666967889</v>
      </c>
      <c r="G86" s="33">
        <v>179958.17566826771</v>
      </c>
      <c r="H86" s="34">
        <v>193677.15567698088</v>
      </c>
    </row>
    <row r="87" spans="1:8">
      <c r="A87" s="19" t="s">
        <v>16</v>
      </c>
      <c r="B87" s="20" t="s">
        <v>312</v>
      </c>
      <c r="C87" s="21">
        <v>68041.280384484911</v>
      </c>
      <c r="D87" s="21">
        <v>69101.015633591989</v>
      </c>
      <c r="E87" s="21">
        <v>73387.092608880906</v>
      </c>
      <c r="F87" s="21">
        <v>79461.072987043939</v>
      </c>
      <c r="G87" s="21">
        <v>88391.370453038995</v>
      </c>
      <c r="H87" s="22">
        <v>96925.819397151485</v>
      </c>
    </row>
    <row r="88" spans="1:8">
      <c r="A88" s="25" t="s">
        <v>142</v>
      </c>
      <c r="B88" s="30" t="s">
        <v>313</v>
      </c>
      <c r="C88" s="21">
        <v>59613.302444624911</v>
      </c>
      <c r="D88" s="21">
        <v>61641.415165541992</v>
      </c>
      <c r="E88" s="21">
        <v>64453.543554930904</v>
      </c>
      <c r="F88" s="21">
        <v>69472.616210643944</v>
      </c>
      <c r="G88" s="21">
        <v>78340.375274188991</v>
      </c>
      <c r="H88" s="22">
        <v>84670.710622024082</v>
      </c>
    </row>
    <row r="89" spans="1:8">
      <c r="A89" s="25" t="s">
        <v>143</v>
      </c>
      <c r="B89" s="30" t="s">
        <v>314</v>
      </c>
      <c r="C89" s="21">
        <v>8427.9779398600022</v>
      </c>
      <c r="D89" s="21">
        <v>7459.6004680499991</v>
      </c>
      <c r="E89" s="21">
        <v>8933.5490539500024</v>
      </c>
      <c r="F89" s="21">
        <v>9988.4567763999949</v>
      </c>
      <c r="G89" s="21">
        <v>10050.995178849998</v>
      </c>
      <c r="H89" s="22">
        <v>12255.108775127412</v>
      </c>
    </row>
    <row r="90" spans="1:8">
      <c r="A90" s="25" t="s">
        <v>144</v>
      </c>
      <c r="B90" s="26" t="s">
        <v>315</v>
      </c>
      <c r="C90" s="21">
        <v>8427.9779398600022</v>
      </c>
      <c r="D90" s="21">
        <v>7459.6004680499991</v>
      </c>
      <c r="E90" s="21">
        <v>8933.5490539500024</v>
      </c>
      <c r="F90" s="21">
        <v>9988.4567763999949</v>
      </c>
      <c r="G90" s="21">
        <v>10050.995178849998</v>
      </c>
      <c r="H90" s="22">
        <v>12255.108775127412</v>
      </c>
    </row>
    <row r="91" spans="1:8">
      <c r="A91" s="25" t="s">
        <v>145</v>
      </c>
      <c r="B91" s="26" t="s">
        <v>316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2">
        <v>0</v>
      </c>
    </row>
    <row r="92" spans="1:8">
      <c r="A92" s="19" t="s">
        <v>18</v>
      </c>
      <c r="B92" s="20" t="s">
        <v>317</v>
      </c>
      <c r="C92" s="21">
        <v>22490.022416986678</v>
      </c>
      <c r="D92" s="21">
        <v>25404.672149532584</v>
      </c>
      <c r="E92" s="21">
        <v>20992.624043857766</v>
      </c>
      <c r="F92" s="21">
        <v>26504.832987623191</v>
      </c>
      <c r="G92" s="21">
        <v>30034.112012497422</v>
      </c>
      <c r="H92" s="22">
        <v>33785.194419062849</v>
      </c>
    </row>
    <row r="93" spans="1:8">
      <c r="A93" s="19" t="s">
        <v>20</v>
      </c>
      <c r="B93" s="20" t="s">
        <v>318</v>
      </c>
      <c r="C93" s="21">
        <v>249.69298996999993</v>
      </c>
      <c r="D93" s="21">
        <v>0</v>
      </c>
      <c r="E93" s="21">
        <v>0</v>
      </c>
      <c r="F93" s="21">
        <v>0</v>
      </c>
      <c r="G93" s="21">
        <v>0</v>
      </c>
      <c r="H93" s="22">
        <v>0</v>
      </c>
    </row>
    <row r="94" spans="1:8">
      <c r="A94" s="19" t="s">
        <v>22</v>
      </c>
      <c r="B94" s="20" t="s">
        <v>289</v>
      </c>
      <c r="C94" s="21">
        <v>13935.390571986725</v>
      </c>
      <c r="D94" s="21">
        <v>20410.315394050958</v>
      </c>
      <c r="E94" s="21">
        <v>22134.308573077375</v>
      </c>
      <c r="F94" s="21">
        <v>26052.233243058152</v>
      </c>
      <c r="G94" s="21">
        <v>25850.885666781323</v>
      </c>
      <c r="H94" s="22">
        <v>26854.120182365521</v>
      </c>
    </row>
    <row r="95" spans="1:8">
      <c r="A95" s="25" t="s">
        <v>146</v>
      </c>
      <c r="B95" s="30" t="s">
        <v>319</v>
      </c>
      <c r="C95" s="21">
        <v>6471.0704323599984</v>
      </c>
      <c r="D95" s="21">
        <v>5622.6833631</v>
      </c>
      <c r="E95" s="21">
        <v>5951.4091747599987</v>
      </c>
      <c r="F95" s="21">
        <v>8322.5551888300015</v>
      </c>
      <c r="G95" s="21">
        <v>8370.4564047900003</v>
      </c>
      <c r="H95" s="22">
        <v>9851.5484420899957</v>
      </c>
    </row>
    <row r="96" spans="1:8">
      <c r="A96" s="25" t="s">
        <v>147</v>
      </c>
      <c r="B96" s="30" t="s">
        <v>320</v>
      </c>
      <c r="C96" s="21">
        <v>7464.3201396267268</v>
      </c>
      <c r="D96" s="21">
        <v>9747.5081911139569</v>
      </c>
      <c r="E96" s="21">
        <v>12547.514741957379</v>
      </c>
      <c r="F96" s="21">
        <v>13522.038458908151</v>
      </c>
      <c r="G96" s="21">
        <v>13810.975352521322</v>
      </c>
      <c r="H96" s="22">
        <v>13761.155789245526</v>
      </c>
    </row>
    <row r="97" spans="1:8">
      <c r="A97" s="25" t="s">
        <v>148</v>
      </c>
      <c r="B97" s="30" t="s">
        <v>321</v>
      </c>
      <c r="C97" s="21">
        <v>0</v>
      </c>
      <c r="D97" s="21">
        <v>5040.1238398370006</v>
      </c>
      <c r="E97" s="21">
        <v>3635.38465636</v>
      </c>
      <c r="F97" s="21">
        <v>4207.6395953199999</v>
      </c>
      <c r="G97" s="21">
        <v>3669.4539094700003</v>
      </c>
      <c r="H97" s="22">
        <v>3241.4159510299996</v>
      </c>
    </row>
    <row r="98" spans="1:8">
      <c r="A98" s="19" t="s">
        <v>24</v>
      </c>
      <c r="B98" s="20" t="s">
        <v>304</v>
      </c>
      <c r="C98" s="21">
        <v>158.19240366999998</v>
      </c>
      <c r="D98" s="21">
        <v>1188.5566130699999</v>
      </c>
      <c r="E98" s="21">
        <v>4632.4872919099998</v>
      </c>
      <c r="F98" s="21">
        <v>8777.1755281799997</v>
      </c>
      <c r="G98" s="21">
        <v>7320.9778998399997</v>
      </c>
      <c r="H98" s="22">
        <v>5727.1556182599998</v>
      </c>
    </row>
    <row r="99" spans="1:8">
      <c r="A99" s="25" t="s">
        <v>149</v>
      </c>
      <c r="B99" s="30" t="s">
        <v>322</v>
      </c>
      <c r="C99" s="21">
        <v>145.76884684999999</v>
      </c>
      <c r="D99" s="21">
        <v>83.315744000000009</v>
      </c>
      <c r="E99" s="21">
        <v>3186.1939710599995</v>
      </c>
      <c r="F99" s="21">
        <v>7685.5619322900002</v>
      </c>
      <c r="G99" s="21">
        <v>6485.9293617599997</v>
      </c>
      <c r="H99" s="22">
        <v>4156.3399068099998</v>
      </c>
    </row>
    <row r="100" spans="1:8">
      <c r="A100" s="25" t="s">
        <v>150</v>
      </c>
      <c r="B100" s="30" t="s">
        <v>323</v>
      </c>
      <c r="C100" s="21">
        <v>12.42355682</v>
      </c>
      <c r="D100" s="21">
        <v>1105.2408690699999</v>
      </c>
      <c r="E100" s="21">
        <v>1446.2933208499999</v>
      </c>
      <c r="F100" s="21">
        <v>1091.6135958899999</v>
      </c>
      <c r="G100" s="21">
        <v>835.04853808000007</v>
      </c>
      <c r="H100" s="22">
        <v>1570.8157114500002</v>
      </c>
    </row>
    <row r="101" spans="1:8">
      <c r="A101" s="25" t="s">
        <v>151</v>
      </c>
      <c r="B101" s="30" t="s">
        <v>324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2">
        <v>0</v>
      </c>
    </row>
    <row r="102" spans="1:8">
      <c r="A102" s="19" t="s">
        <v>26</v>
      </c>
      <c r="B102" s="20" t="s">
        <v>281</v>
      </c>
      <c r="C102" s="21">
        <v>7055.9137642400001</v>
      </c>
      <c r="D102" s="21">
        <v>10194.560065039997</v>
      </c>
      <c r="E102" s="21">
        <v>9165.4581248611976</v>
      </c>
      <c r="F102" s="21">
        <v>10253.362961939994</v>
      </c>
      <c r="G102" s="21">
        <v>12747.584566289997</v>
      </c>
      <c r="H102" s="22">
        <v>12628.630227129997</v>
      </c>
    </row>
    <row r="103" spans="1:8">
      <c r="A103" s="23" t="s">
        <v>152</v>
      </c>
      <c r="B103" s="24" t="s">
        <v>325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2">
        <v>0</v>
      </c>
    </row>
    <row r="104" spans="1:8">
      <c r="A104" s="25" t="s">
        <v>153</v>
      </c>
      <c r="B104" s="26" t="s">
        <v>283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  <c r="H104" s="22">
        <v>0</v>
      </c>
    </row>
    <row r="105" spans="1:8">
      <c r="A105" s="25" t="s">
        <v>154</v>
      </c>
      <c r="B105" s="26" t="s">
        <v>284</v>
      </c>
      <c r="C105" s="21">
        <v>0</v>
      </c>
      <c r="D105" s="21">
        <v>0</v>
      </c>
      <c r="E105" s="21">
        <v>0</v>
      </c>
      <c r="F105" s="21">
        <v>0</v>
      </c>
      <c r="G105" s="21">
        <v>0</v>
      </c>
      <c r="H105" s="22">
        <v>0</v>
      </c>
    </row>
    <row r="106" spans="1:8">
      <c r="A106" s="23" t="s">
        <v>155</v>
      </c>
      <c r="B106" s="24" t="s">
        <v>326</v>
      </c>
      <c r="C106" s="21">
        <v>179.29445361000001</v>
      </c>
      <c r="D106" s="21">
        <v>561.66262997000001</v>
      </c>
      <c r="E106" s="21">
        <v>507.06417979100007</v>
      </c>
      <c r="F106" s="21">
        <v>342.54969090999992</v>
      </c>
      <c r="G106" s="21">
        <v>315.15654554999998</v>
      </c>
      <c r="H106" s="22">
        <v>540.29560386000003</v>
      </c>
    </row>
    <row r="107" spans="1:8">
      <c r="A107" s="25" t="s">
        <v>156</v>
      </c>
      <c r="B107" s="26" t="s">
        <v>283</v>
      </c>
      <c r="C107" s="21">
        <v>179.29445361000001</v>
      </c>
      <c r="D107" s="21">
        <v>561.66262997000001</v>
      </c>
      <c r="E107" s="21">
        <v>507.06417979100007</v>
      </c>
      <c r="F107" s="21">
        <v>342.54969090999992</v>
      </c>
      <c r="G107" s="21">
        <v>315.15654554999998</v>
      </c>
      <c r="H107" s="22">
        <v>539.78988552999999</v>
      </c>
    </row>
    <row r="108" spans="1:8">
      <c r="A108" s="25" t="s">
        <v>157</v>
      </c>
      <c r="B108" s="26" t="s">
        <v>284</v>
      </c>
      <c r="C108" s="21">
        <v>0</v>
      </c>
      <c r="D108" s="21">
        <v>0</v>
      </c>
      <c r="E108" s="21">
        <v>0</v>
      </c>
      <c r="F108" s="21">
        <v>0</v>
      </c>
      <c r="G108" s="21">
        <v>0</v>
      </c>
      <c r="H108" s="22">
        <v>0.50571832999999999</v>
      </c>
    </row>
    <row r="109" spans="1:8">
      <c r="A109" s="23" t="s">
        <v>158</v>
      </c>
      <c r="B109" s="24" t="s">
        <v>321</v>
      </c>
      <c r="C109" s="21">
        <v>6876.6193106299997</v>
      </c>
      <c r="D109" s="21">
        <v>9632.8974350699973</v>
      </c>
      <c r="E109" s="21">
        <v>8658.3939450701982</v>
      </c>
      <c r="F109" s="21">
        <v>9910.8132710299942</v>
      </c>
      <c r="G109" s="21">
        <v>12432.428020739999</v>
      </c>
      <c r="H109" s="22">
        <v>12088.334623269997</v>
      </c>
    </row>
    <row r="110" spans="1:8">
      <c r="A110" s="25" t="s">
        <v>159</v>
      </c>
      <c r="B110" s="26" t="s">
        <v>283</v>
      </c>
      <c r="C110" s="21">
        <v>2110.8073882025492</v>
      </c>
      <c r="D110" s="21">
        <v>3264.7133263757514</v>
      </c>
      <c r="E110" s="21">
        <v>3489.2632847125005</v>
      </c>
      <c r="F110" s="21">
        <v>2945.7478295818983</v>
      </c>
      <c r="G110" s="21">
        <v>3832.6976633469021</v>
      </c>
      <c r="H110" s="22">
        <v>3426.6557051399996</v>
      </c>
    </row>
    <row r="111" spans="1:8">
      <c r="A111" s="25" t="s">
        <v>160</v>
      </c>
      <c r="B111" s="26" t="s">
        <v>284</v>
      </c>
      <c r="C111" s="21">
        <v>4765.8119224274506</v>
      </c>
      <c r="D111" s="21">
        <v>6368.1841086942459</v>
      </c>
      <c r="E111" s="21">
        <v>5169.1306603576995</v>
      </c>
      <c r="F111" s="21">
        <v>6965.065441448096</v>
      </c>
      <c r="G111" s="21">
        <v>8599.7303573930985</v>
      </c>
      <c r="H111" s="22">
        <v>8661.6789181299991</v>
      </c>
    </row>
    <row r="112" spans="1:8">
      <c r="A112" s="19" t="s">
        <v>27</v>
      </c>
      <c r="B112" s="20" t="s">
        <v>327</v>
      </c>
      <c r="C112" s="21">
        <v>16317.627885220001</v>
      </c>
      <c r="D112" s="21">
        <v>597.93656314999998</v>
      </c>
      <c r="E112" s="21">
        <v>604.72483874999989</v>
      </c>
      <c r="F112" s="21">
        <v>696.67124440999999</v>
      </c>
      <c r="G112" s="21">
        <v>883.96100578999994</v>
      </c>
      <c r="H112" s="22">
        <v>1588.3553689136345</v>
      </c>
    </row>
    <row r="113" spans="1:8">
      <c r="A113" s="25" t="s">
        <v>161</v>
      </c>
      <c r="B113" s="30" t="s">
        <v>328</v>
      </c>
      <c r="C113" s="21">
        <v>3042.4137583900001</v>
      </c>
      <c r="D113" s="21">
        <v>0</v>
      </c>
      <c r="E113" s="21">
        <v>0</v>
      </c>
      <c r="F113" s="21">
        <v>0</v>
      </c>
      <c r="G113" s="21">
        <v>0</v>
      </c>
      <c r="H113" s="22">
        <v>0</v>
      </c>
    </row>
    <row r="114" spans="1:8">
      <c r="A114" s="25" t="s">
        <v>162</v>
      </c>
      <c r="B114" s="30" t="s">
        <v>329</v>
      </c>
      <c r="C114" s="21">
        <v>0</v>
      </c>
      <c r="D114" s="21">
        <v>597.93656314999998</v>
      </c>
      <c r="E114" s="21">
        <v>604.72483874999989</v>
      </c>
      <c r="F114" s="21">
        <v>696.67124440999999</v>
      </c>
      <c r="G114" s="21">
        <v>883.96100578999994</v>
      </c>
      <c r="H114" s="22">
        <v>983.22839179000005</v>
      </c>
    </row>
    <row r="115" spans="1:8">
      <c r="A115" s="25" t="s">
        <v>163</v>
      </c>
      <c r="B115" s="30" t="s">
        <v>330</v>
      </c>
      <c r="C115" s="21">
        <v>13275.21412683</v>
      </c>
      <c r="D115" s="21">
        <v>0</v>
      </c>
      <c r="E115" s="21">
        <v>0</v>
      </c>
      <c r="F115" s="21">
        <v>0</v>
      </c>
      <c r="G115" s="21">
        <v>0</v>
      </c>
      <c r="H115" s="22">
        <v>605.12697712363445</v>
      </c>
    </row>
    <row r="116" spans="1:8">
      <c r="A116" s="19" t="s">
        <v>29</v>
      </c>
      <c r="B116" s="20" t="s">
        <v>331</v>
      </c>
      <c r="C116" s="21">
        <v>11488.815141922001</v>
      </c>
      <c r="D116" s="21">
        <v>22162.666180807275</v>
      </c>
      <c r="E116" s="21">
        <v>16534.772922153163</v>
      </c>
      <c r="F116" s="21">
        <v>24997.707717423575</v>
      </c>
      <c r="G116" s="21">
        <v>14729.284064030002</v>
      </c>
      <c r="H116" s="22">
        <v>16167.880464097363</v>
      </c>
    </row>
    <row r="117" spans="1:8">
      <c r="A117" s="25" t="s">
        <v>164</v>
      </c>
      <c r="B117" s="30" t="s">
        <v>332</v>
      </c>
      <c r="C117" s="21">
        <v>0</v>
      </c>
      <c r="D117" s="21">
        <v>0</v>
      </c>
      <c r="E117" s="21">
        <v>0</v>
      </c>
      <c r="F117" s="21">
        <v>0</v>
      </c>
      <c r="G117" s="21">
        <v>0</v>
      </c>
      <c r="H117" s="22">
        <v>0</v>
      </c>
    </row>
    <row r="118" spans="1:8">
      <c r="A118" s="25" t="s">
        <v>165</v>
      </c>
      <c r="B118" s="26" t="s">
        <v>333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  <c r="H118" s="22">
        <v>0</v>
      </c>
    </row>
    <row r="119" spans="1:8">
      <c r="A119" s="25" t="s">
        <v>166</v>
      </c>
      <c r="B119" s="26" t="s">
        <v>293</v>
      </c>
      <c r="C119" s="21">
        <v>0</v>
      </c>
      <c r="D119" s="21">
        <v>0</v>
      </c>
      <c r="E119" s="21">
        <v>0</v>
      </c>
      <c r="F119" s="21">
        <v>0</v>
      </c>
      <c r="G119" s="21">
        <v>0</v>
      </c>
      <c r="H119" s="22">
        <v>0</v>
      </c>
    </row>
    <row r="120" spans="1:8">
      <c r="A120" s="25" t="s">
        <v>167</v>
      </c>
      <c r="B120" s="26" t="s">
        <v>294</v>
      </c>
      <c r="C120" s="21">
        <v>0</v>
      </c>
      <c r="D120" s="21">
        <v>0</v>
      </c>
      <c r="E120" s="21">
        <v>0</v>
      </c>
      <c r="F120" s="21">
        <v>0</v>
      </c>
      <c r="G120" s="21">
        <v>0</v>
      </c>
      <c r="H120" s="22">
        <v>0</v>
      </c>
    </row>
    <row r="121" spans="1:8">
      <c r="A121" s="25" t="s">
        <v>168</v>
      </c>
      <c r="B121" s="26" t="s">
        <v>295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  <c r="H121" s="22">
        <v>0</v>
      </c>
    </row>
    <row r="122" spans="1:8">
      <c r="A122" s="25" t="s">
        <v>169</v>
      </c>
      <c r="B122" s="26" t="s">
        <v>296</v>
      </c>
      <c r="C122" s="21">
        <v>0</v>
      </c>
      <c r="D122" s="21">
        <v>0</v>
      </c>
      <c r="E122" s="21">
        <v>0</v>
      </c>
      <c r="F122" s="21">
        <v>0</v>
      </c>
      <c r="G122" s="21">
        <v>0</v>
      </c>
      <c r="H122" s="22">
        <v>0</v>
      </c>
    </row>
    <row r="123" spans="1:8">
      <c r="A123" s="23" t="s">
        <v>170</v>
      </c>
      <c r="B123" s="24" t="s">
        <v>303</v>
      </c>
      <c r="C123" s="21">
        <v>11488.815141922001</v>
      </c>
      <c r="D123" s="21">
        <v>22162.666180807275</v>
      </c>
      <c r="E123" s="21">
        <v>16534.772922153163</v>
      </c>
      <c r="F123" s="21">
        <v>24997.707717423575</v>
      </c>
      <c r="G123" s="21">
        <v>14729.284064030002</v>
      </c>
      <c r="H123" s="22">
        <v>16167.880464097363</v>
      </c>
    </row>
    <row r="124" spans="1:8">
      <c r="A124" s="25" t="s">
        <v>171</v>
      </c>
      <c r="B124" s="26" t="s">
        <v>283</v>
      </c>
      <c r="C124" s="21">
        <v>9591.5125172420012</v>
      </c>
      <c r="D124" s="21">
        <v>11956.338791767277</v>
      </c>
      <c r="E124" s="21">
        <v>10239.388027893163</v>
      </c>
      <c r="F124" s="21">
        <v>8699.5243823935762</v>
      </c>
      <c r="G124" s="21">
        <v>9502.8655965800026</v>
      </c>
      <c r="H124" s="22">
        <v>11619.701272147362</v>
      </c>
    </row>
    <row r="125" spans="1:8">
      <c r="A125" s="25" t="s">
        <v>172</v>
      </c>
      <c r="B125" s="26" t="s">
        <v>284</v>
      </c>
      <c r="C125" s="21">
        <v>1897.30262468</v>
      </c>
      <c r="D125" s="21">
        <v>10206.32738904</v>
      </c>
      <c r="E125" s="21">
        <v>6295.3848942599989</v>
      </c>
      <c r="F125" s="21">
        <v>16298.18333503</v>
      </c>
      <c r="G125" s="21">
        <v>5226.4184674499993</v>
      </c>
      <c r="H125" s="22">
        <v>4548.1791919500001</v>
      </c>
    </row>
    <row r="126" spans="1:8" ht="26.25">
      <c r="A126" s="23" t="s">
        <v>173</v>
      </c>
      <c r="B126" s="31" t="s">
        <v>334</v>
      </c>
      <c r="C126" s="21">
        <v>0</v>
      </c>
      <c r="D126" s="21">
        <v>0</v>
      </c>
      <c r="E126" s="21">
        <v>0</v>
      </c>
      <c r="F126" s="21">
        <v>0</v>
      </c>
      <c r="G126" s="21">
        <v>0</v>
      </c>
      <c r="H126" s="22">
        <v>0</v>
      </c>
    </row>
    <row r="127" spans="1:8">
      <c r="A127" s="25" t="s">
        <v>174</v>
      </c>
      <c r="B127" s="26" t="s">
        <v>306</v>
      </c>
      <c r="C127" s="21">
        <v>0</v>
      </c>
      <c r="D127" s="21">
        <v>0</v>
      </c>
      <c r="E127" s="21">
        <v>0</v>
      </c>
      <c r="F127" s="21">
        <v>0</v>
      </c>
      <c r="G127" s="21">
        <v>0</v>
      </c>
      <c r="H127" s="22">
        <v>0</v>
      </c>
    </row>
    <row r="128" spans="1:8">
      <c r="A128" s="25" t="s">
        <v>175</v>
      </c>
      <c r="B128" s="26" t="s">
        <v>307</v>
      </c>
      <c r="C128" s="21">
        <v>0</v>
      </c>
      <c r="D128" s="21">
        <v>0</v>
      </c>
      <c r="E128" s="21">
        <v>0</v>
      </c>
      <c r="F128" s="21">
        <v>0</v>
      </c>
      <c r="G128" s="21">
        <v>0</v>
      </c>
      <c r="H128" s="22">
        <v>0</v>
      </c>
    </row>
    <row r="129" spans="1:8">
      <c r="A129" s="25" t="s">
        <v>176</v>
      </c>
      <c r="B129" s="26" t="s">
        <v>308</v>
      </c>
      <c r="C129" s="21">
        <v>0</v>
      </c>
      <c r="D129" s="21">
        <v>0</v>
      </c>
      <c r="E129" s="21">
        <v>0</v>
      </c>
      <c r="F129" s="21">
        <v>0</v>
      </c>
      <c r="G129" s="21">
        <v>0</v>
      </c>
      <c r="H129" s="22">
        <v>0</v>
      </c>
    </row>
    <row r="130" spans="1:8">
      <c r="A130" s="25" t="s">
        <v>177</v>
      </c>
      <c r="B130" s="26" t="s">
        <v>309</v>
      </c>
      <c r="C130" s="21">
        <v>0</v>
      </c>
      <c r="D130" s="21">
        <v>0</v>
      </c>
      <c r="E130" s="21">
        <v>0</v>
      </c>
      <c r="F130" s="21">
        <v>0</v>
      </c>
      <c r="G130" s="21">
        <v>0</v>
      </c>
      <c r="H130" s="22">
        <v>0</v>
      </c>
    </row>
    <row r="131" spans="1:8">
      <c r="A131" s="25" t="s">
        <v>178</v>
      </c>
      <c r="B131" s="26" t="s">
        <v>335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2">
        <v>0</v>
      </c>
    </row>
    <row r="132" spans="1:8">
      <c r="A132" s="35" t="s">
        <v>31</v>
      </c>
      <c r="B132" s="36" t="s">
        <v>336</v>
      </c>
      <c r="C132" s="33">
        <f t="shared" ref="C132:G132" si="0">C4-C86+C93</f>
        <v>-8387.9120418346174</v>
      </c>
      <c r="D132" s="33">
        <f t="shared" si="0"/>
        <v>-16886.508316010382</v>
      </c>
      <c r="E132" s="33">
        <f t="shared" si="0"/>
        <v>4383.172374909569</v>
      </c>
      <c r="F132" s="33">
        <f t="shared" si="0"/>
        <v>-11416.591548457392</v>
      </c>
      <c r="G132" s="33">
        <f t="shared" si="0"/>
        <v>697.72696489770897</v>
      </c>
      <c r="H132" s="33">
        <f t="shared" ref="H132" si="1">H4-H86+H93</f>
        <v>2489.6831791755976</v>
      </c>
    </row>
    <row r="133" spans="1:8">
      <c r="A133" s="35" t="s">
        <v>33</v>
      </c>
      <c r="B133" s="36" t="s">
        <v>337</v>
      </c>
      <c r="C133" s="33">
        <f t="shared" ref="C133:G133" si="2">C4-C86</f>
        <v>-8637.6050318046182</v>
      </c>
      <c r="D133" s="33">
        <f t="shared" si="2"/>
        <v>-16886.508316010382</v>
      </c>
      <c r="E133" s="33">
        <f t="shared" si="2"/>
        <v>4383.172374909569</v>
      </c>
      <c r="F133" s="33">
        <f t="shared" si="2"/>
        <v>-11416.591548457392</v>
      </c>
      <c r="G133" s="33">
        <f t="shared" si="2"/>
        <v>697.72696489770897</v>
      </c>
      <c r="H133" s="33">
        <f t="shared" ref="H133" si="3">H4-H86</f>
        <v>2489.6831791755976</v>
      </c>
    </row>
    <row r="134" spans="1:8">
      <c r="A134" s="23"/>
      <c r="B134" s="37" t="s">
        <v>35</v>
      </c>
      <c r="C134" s="21"/>
      <c r="D134" s="21"/>
      <c r="E134" s="21"/>
      <c r="F134" s="21"/>
      <c r="G134" s="21"/>
      <c r="H134" s="22"/>
    </row>
    <row r="135" spans="1:8">
      <c r="A135" s="38" t="s">
        <v>36</v>
      </c>
      <c r="B135" s="39" t="s">
        <v>338</v>
      </c>
      <c r="C135" s="33">
        <v>17079.097150941241</v>
      </c>
      <c r="D135" s="33">
        <v>16724.561576597702</v>
      </c>
      <c r="E135" s="33">
        <v>14193.429434262001</v>
      </c>
      <c r="F135" s="33">
        <v>18514.952121830665</v>
      </c>
      <c r="G135" s="33">
        <v>16602.929700026667</v>
      </c>
      <c r="H135" s="33">
        <v>21697.878137898537</v>
      </c>
    </row>
    <row r="136" spans="1:8">
      <c r="A136" s="23" t="s">
        <v>38</v>
      </c>
      <c r="B136" s="40" t="s">
        <v>339</v>
      </c>
      <c r="C136" s="21">
        <v>17495.129920931242</v>
      </c>
      <c r="D136" s="21">
        <v>17163.3130058977</v>
      </c>
      <c r="E136" s="21">
        <v>14832.203887202002</v>
      </c>
      <c r="F136" s="21">
        <v>19339.109284850663</v>
      </c>
      <c r="G136" s="21">
        <v>17113.172550406667</v>
      </c>
      <c r="H136" s="22">
        <v>22217.383441718535</v>
      </c>
    </row>
    <row r="137" spans="1:8">
      <c r="A137" s="25" t="s">
        <v>179</v>
      </c>
      <c r="B137" s="26" t="s">
        <v>340</v>
      </c>
      <c r="C137" s="21">
        <v>15858.823253835493</v>
      </c>
      <c r="D137" s="21">
        <v>14569.757251837702</v>
      </c>
      <c r="E137" s="21">
        <v>13155.461530242001</v>
      </c>
      <c r="F137" s="21">
        <v>13280.189502360667</v>
      </c>
      <c r="G137" s="21">
        <v>12417.491137426667</v>
      </c>
      <c r="H137" s="22">
        <v>18583.496638788536</v>
      </c>
    </row>
    <row r="138" spans="1:8">
      <c r="A138" s="25" t="s">
        <v>180</v>
      </c>
      <c r="B138" s="26" t="s">
        <v>341</v>
      </c>
      <c r="C138" s="21">
        <v>939.7810070557498</v>
      </c>
      <c r="D138" s="21">
        <v>1973.9980082800005</v>
      </c>
      <c r="E138" s="21">
        <v>1070.1321996800007</v>
      </c>
      <c r="F138" s="21">
        <v>3980.8741464499999</v>
      </c>
      <c r="G138" s="21">
        <v>3163.8929609000011</v>
      </c>
      <c r="H138" s="22">
        <v>2377.3482430499998</v>
      </c>
    </row>
    <row r="139" spans="1:8">
      <c r="A139" s="25" t="s">
        <v>181</v>
      </c>
      <c r="B139" s="26" t="s">
        <v>342</v>
      </c>
      <c r="C139" s="21">
        <v>551.78010814000015</v>
      </c>
      <c r="D139" s="21">
        <v>517.64261227999998</v>
      </c>
      <c r="E139" s="21">
        <v>399.15100011999999</v>
      </c>
      <c r="F139" s="21">
        <v>727.56611503999989</v>
      </c>
      <c r="G139" s="21">
        <v>1155.8685817200001</v>
      </c>
      <c r="H139" s="22">
        <v>464.14662583999996</v>
      </c>
    </row>
    <row r="140" spans="1:8">
      <c r="A140" s="25" t="s">
        <v>182</v>
      </c>
      <c r="B140" s="26" t="s">
        <v>343</v>
      </c>
      <c r="C140" s="21">
        <v>144.74555190000001</v>
      </c>
      <c r="D140" s="21">
        <v>101.91513350000001</v>
      </c>
      <c r="E140" s="21">
        <v>207.45915716000002</v>
      </c>
      <c r="F140" s="21">
        <v>1350.4795209999997</v>
      </c>
      <c r="G140" s="21">
        <v>375.91987036</v>
      </c>
      <c r="H140" s="22">
        <v>792.39193404000002</v>
      </c>
    </row>
    <row r="141" spans="1:8">
      <c r="A141" s="23" t="s">
        <v>40</v>
      </c>
      <c r="B141" s="40" t="s">
        <v>344</v>
      </c>
      <c r="C141" s="21">
        <v>225.64000000000024</v>
      </c>
      <c r="D141" s="21">
        <v>50.375674069999995</v>
      </c>
      <c r="E141" s="21">
        <v>7.5531239800000005</v>
      </c>
      <c r="F141" s="21">
        <v>389.72012382000003</v>
      </c>
      <c r="G141" s="21">
        <v>86.04000000000002</v>
      </c>
      <c r="H141" s="22">
        <v>209.54000000000011</v>
      </c>
    </row>
    <row r="142" spans="1:8">
      <c r="A142" s="23" t="s">
        <v>42</v>
      </c>
      <c r="B142" s="40" t="s">
        <v>345</v>
      </c>
      <c r="C142" s="21">
        <v>0.12</v>
      </c>
      <c r="D142" s="21">
        <v>0.12</v>
      </c>
      <c r="E142" s="21">
        <v>8.5500000000000007E-2</v>
      </c>
      <c r="F142" s="21">
        <v>0.26805000000000001</v>
      </c>
      <c r="G142" s="21">
        <v>0.68839600000000001</v>
      </c>
      <c r="H142" s="22">
        <v>7.3749999999999996E-2</v>
      </c>
    </row>
    <row r="143" spans="1:8">
      <c r="A143" s="23" t="s">
        <v>44</v>
      </c>
      <c r="B143" s="40" t="s">
        <v>346</v>
      </c>
      <c r="C143" s="21">
        <v>-641.79276999000001</v>
      </c>
      <c r="D143" s="21">
        <v>-489.24710337000005</v>
      </c>
      <c r="E143" s="21">
        <v>-646.41307691999987</v>
      </c>
      <c r="F143" s="21">
        <v>-1214.1453368399996</v>
      </c>
      <c r="G143" s="21">
        <v>-596.97124638000014</v>
      </c>
      <c r="H143" s="22">
        <v>-729.11905382000009</v>
      </c>
    </row>
    <row r="144" spans="1:8">
      <c r="A144" s="25" t="s">
        <v>183</v>
      </c>
      <c r="B144" s="26" t="s">
        <v>347</v>
      </c>
      <c r="C144" s="21">
        <v>16.940023910000001</v>
      </c>
      <c r="D144" s="21">
        <v>87.929281419999995</v>
      </c>
      <c r="E144" s="21">
        <v>12.635937439999999</v>
      </c>
      <c r="F144" s="21">
        <v>425.12532905000012</v>
      </c>
      <c r="G144" s="21">
        <v>307.06636895000003</v>
      </c>
      <c r="H144" s="22">
        <v>91.85966020999993</v>
      </c>
    </row>
    <row r="145" spans="1:8">
      <c r="A145" s="25" t="s">
        <v>184</v>
      </c>
      <c r="B145" s="26" t="s">
        <v>348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2">
        <v>0</v>
      </c>
    </row>
    <row r="146" spans="1:8">
      <c r="A146" s="25" t="s">
        <v>185</v>
      </c>
      <c r="B146" s="26" t="s">
        <v>349</v>
      </c>
      <c r="C146" s="21">
        <v>-658.73279390000005</v>
      </c>
      <c r="D146" s="21">
        <v>-577.17638479000004</v>
      </c>
      <c r="E146" s="21">
        <v>-659.04901435999989</v>
      </c>
      <c r="F146" s="21">
        <v>-1639.2706658899997</v>
      </c>
      <c r="G146" s="21">
        <v>-904.03761533000022</v>
      </c>
      <c r="H146" s="22">
        <v>-820.97871402999999</v>
      </c>
    </row>
    <row r="147" spans="1:8">
      <c r="A147" s="25" t="s">
        <v>186</v>
      </c>
      <c r="B147" s="26" t="s">
        <v>350</v>
      </c>
      <c r="C147" s="21">
        <v>0</v>
      </c>
      <c r="D147" s="21">
        <v>0</v>
      </c>
      <c r="E147" s="21">
        <v>0</v>
      </c>
      <c r="F147" s="21">
        <v>0</v>
      </c>
      <c r="G147" s="21">
        <v>0</v>
      </c>
      <c r="H147" s="22">
        <v>0</v>
      </c>
    </row>
    <row r="148" spans="1:8">
      <c r="A148" s="35" t="s">
        <v>46</v>
      </c>
      <c r="B148" s="36" t="s">
        <v>351</v>
      </c>
      <c r="C148" s="33">
        <f t="shared" ref="C148:F148" si="4">C86+C135</f>
        <v>156816.03270942156</v>
      </c>
      <c r="D148" s="33">
        <f t="shared" si="4"/>
        <v>165784.28417584053</v>
      </c>
      <c r="E148" s="33">
        <f t="shared" si="4"/>
        <v>161644.89783775242</v>
      </c>
      <c r="F148" s="33">
        <f t="shared" si="4"/>
        <v>195258.00879150955</v>
      </c>
      <c r="G148" s="33">
        <f>G86+G135</f>
        <v>196561.10536829437</v>
      </c>
      <c r="H148" s="33">
        <f>H86+H135</f>
        <v>215375.03381487943</v>
      </c>
    </row>
    <row r="149" spans="1:8">
      <c r="A149" s="35" t="s">
        <v>48</v>
      </c>
      <c r="B149" s="36" t="s">
        <v>352</v>
      </c>
      <c r="C149" s="33">
        <f t="shared" ref="C149:G149" si="5">C4-C148</f>
        <v>-25716.702182745852</v>
      </c>
      <c r="D149" s="33">
        <f t="shared" si="5"/>
        <v>-33611.069892608095</v>
      </c>
      <c r="E149" s="33">
        <f t="shared" si="5"/>
        <v>-9810.2570593524433</v>
      </c>
      <c r="F149" s="33">
        <f t="shared" si="5"/>
        <v>-29931.543670288054</v>
      </c>
      <c r="G149" s="33">
        <f t="shared" si="5"/>
        <v>-15905.202735128958</v>
      </c>
      <c r="H149" s="33">
        <f t="shared" ref="H149" si="6">H4-H148</f>
        <v>-19208.194958722946</v>
      </c>
    </row>
    <row r="150" spans="1:8">
      <c r="A150" s="9"/>
      <c r="B150" s="41" t="s">
        <v>50</v>
      </c>
      <c r="C150" s="21"/>
      <c r="D150" s="21"/>
      <c r="E150" s="21"/>
      <c r="F150" s="21"/>
      <c r="G150" s="21"/>
      <c r="H150" s="22"/>
    </row>
    <row r="151" spans="1:8">
      <c r="A151" s="32" t="s">
        <v>51</v>
      </c>
      <c r="B151" s="15" t="s">
        <v>353</v>
      </c>
      <c r="C151" s="33">
        <v>14604.701470251781</v>
      </c>
      <c r="D151" s="33">
        <v>6248.8672812245313</v>
      </c>
      <c r="E151" s="33">
        <v>23280.80502920811</v>
      </c>
      <c r="F151" s="33">
        <v>-17419.78321733237</v>
      </c>
      <c r="G151" s="33">
        <v>4313.6129219291088</v>
      </c>
      <c r="H151" s="34">
        <v>-3472.3454237215815</v>
      </c>
    </row>
    <row r="152" spans="1:8">
      <c r="A152" s="42" t="s">
        <v>187</v>
      </c>
      <c r="B152" s="43" t="s">
        <v>354</v>
      </c>
      <c r="C152" s="21">
        <v>0</v>
      </c>
      <c r="D152" s="21">
        <v>0</v>
      </c>
      <c r="E152" s="21">
        <v>0</v>
      </c>
      <c r="F152" s="21">
        <v>0</v>
      </c>
      <c r="G152" s="21">
        <v>0</v>
      </c>
      <c r="H152" s="22">
        <v>0</v>
      </c>
    </row>
    <row r="153" spans="1:8">
      <c r="A153" s="42" t="s">
        <v>188</v>
      </c>
      <c r="B153" s="43" t="s">
        <v>355</v>
      </c>
      <c r="C153" s="21">
        <v>-2800.8269148362861</v>
      </c>
      <c r="D153" s="21">
        <v>3521.9686346481662</v>
      </c>
      <c r="E153" s="21">
        <v>21944.092387012555</v>
      </c>
      <c r="F153" s="21">
        <v>-22258.081222657853</v>
      </c>
      <c r="G153" s="21">
        <v>-3317.2245402125809</v>
      </c>
      <c r="H153" s="22">
        <v>-1156.1814649288781</v>
      </c>
    </row>
    <row r="154" spans="1:8">
      <c r="A154" s="42" t="s">
        <v>189</v>
      </c>
      <c r="B154" s="43" t="s">
        <v>356</v>
      </c>
      <c r="C154" s="21">
        <v>272.10416508806804</v>
      </c>
      <c r="D154" s="21">
        <v>282.13277313636502</v>
      </c>
      <c r="E154" s="21">
        <v>304.72944055555001</v>
      </c>
      <c r="F154" s="21">
        <v>324.771333085484</v>
      </c>
      <c r="G154" s="21">
        <v>346.31693813168897</v>
      </c>
      <c r="H154" s="22">
        <v>-6262.3892457096135</v>
      </c>
    </row>
    <row r="155" spans="1:8">
      <c r="A155" s="42" t="s">
        <v>190</v>
      </c>
      <c r="B155" s="43" t="s">
        <v>357</v>
      </c>
      <c r="C155" s="21">
        <v>16241.365680999999</v>
      </c>
      <c r="D155" s="21">
        <v>486.34433516000001</v>
      </c>
      <c r="E155" s="21">
        <v>-191.05642916000005</v>
      </c>
      <c r="F155" s="21">
        <v>-489.98983700000002</v>
      </c>
      <c r="G155" s="21">
        <v>115.79640000000001</v>
      </c>
      <c r="H155" s="22">
        <v>70.493499999999997</v>
      </c>
    </row>
    <row r="156" spans="1:8">
      <c r="A156" s="42" t="s">
        <v>191</v>
      </c>
      <c r="B156" s="43" t="s">
        <v>358</v>
      </c>
      <c r="C156" s="21">
        <v>0</v>
      </c>
      <c r="D156" s="21">
        <v>-5.6499999999975792E-2</v>
      </c>
      <c r="E156" s="21">
        <v>5.6099999999975836E-2</v>
      </c>
      <c r="F156" s="21">
        <v>970.85590000000013</v>
      </c>
      <c r="G156" s="21">
        <v>1280.32241198</v>
      </c>
      <c r="H156" s="22">
        <v>1330.569</v>
      </c>
    </row>
    <row r="157" spans="1:8">
      <c r="A157" s="42" t="s">
        <v>192</v>
      </c>
      <c r="B157" s="43" t="s">
        <v>359</v>
      </c>
      <c r="C157" s="21">
        <v>0</v>
      </c>
      <c r="D157" s="21">
        <v>0</v>
      </c>
      <c r="E157" s="21">
        <v>0</v>
      </c>
      <c r="F157" s="21">
        <v>0</v>
      </c>
      <c r="G157" s="21">
        <v>0</v>
      </c>
      <c r="H157" s="22">
        <v>0</v>
      </c>
    </row>
    <row r="158" spans="1:8">
      <c r="A158" s="42" t="s">
        <v>193</v>
      </c>
      <c r="B158" s="43" t="s">
        <v>360</v>
      </c>
      <c r="C158" s="21">
        <v>0</v>
      </c>
      <c r="D158" s="21">
        <v>0</v>
      </c>
      <c r="E158" s="21">
        <v>0</v>
      </c>
      <c r="F158" s="21">
        <v>0</v>
      </c>
      <c r="G158" s="21">
        <v>0</v>
      </c>
      <c r="H158" s="22">
        <v>0</v>
      </c>
    </row>
    <row r="159" spans="1:8">
      <c r="A159" s="42" t="s">
        <v>194</v>
      </c>
      <c r="B159" s="43" t="s">
        <v>361</v>
      </c>
      <c r="C159" s="21">
        <v>892.058539</v>
      </c>
      <c r="D159" s="21">
        <v>1958.47803828</v>
      </c>
      <c r="E159" s="21">
        <v>1222.9835308000002</v>
      </c>
      <c r="F159" s="21">
        <v>4032.6606092399993</v>
      </c>
      <c r="G159" s="21">
        <v>5888.4017120300005</v>
      </c>
      <c r="H159" s="22">
        <v>2545.1627869169097</v>
      </c>
    </row>
    <row r="160" spans="1:8">
      <c r="A160" s="42" t="s">
        <v>53</v>
      </c>
      <c r="B160" s="43" t="s">
        <v>362</v>
      </c>
      <c r="C160" s="21">
        <v>14332.597305163714</v>
      </c>
      <c r="D160" s="21">
        <v>5966.734508088166</v>
      </c>
      <c r="E160" s="21">
        <v>22976.075588652559</v>
      </c>
      <c r="F160" s="21">
        <v>-18715.354550417855</v>
      </c>
      <c r="G160" s="21">
        <v>2253.6657718174197</v>
      </c>
      <c r="H160" s="22">
        <v>1462.8178219880319</v>
      </c>
    </row>
    <row r="161" spans="1:8">
      <c r="A161" s="44" t="s">
        <v>195</v>
      </c>
      <c r="B161" s="45" t="s">
        <v>363</v>
      </c>
      <c r="C161" s="21">
        <v>0</v>
      </c>
      <c r="D161" s="21">
        <v>0</v>
      </c>
      <c r="E161" s="21">
        <v>0</v>
      </c>
      <c r="F161" s="21">
        <v>0</v>
      </c>
      <c r="G161" s="21">
        <v>0</v>
      </c>
      <c r="H161" s="22">
        <v>0</v>
      </c>
    </row>
    <row r="162" spans="1:8">
      <c r="A162" s="42" t="s">
        <v>196</v>
      </c>
      <c r="B162" s="43" t="s">
        <v>364</v>
      </c>
      <c r="C162" s="21">
        <v>-2800.8269148362861</v>
      </c>
      <c r="D162" s="21">
        <v>3521.9686346481662</v>
      </c>
      <c r="E162" s="21">
        <v>21944.092387012555</v>
      </c>
      <c r="F162" s="21">
        <v>-22258.081222657853</v>
      </c>
      <c r="G162" s="21">
        <v>-3317.2245402125809</v>
      </c>
      <c r="H162" s="22">
        <v>-1156.1814649288781</v>
      </c>
    </row>
    <row r="163" spans="1:8">
      <c r="A163" s="42" t="s">
        <v>197</v>
      </c>
      <c r="B163" s="43" t="s">
        <v>365</v>
      </c>
      <c r="C163" s="21">
        <v>0</v>
      </c>
      <c r="D163" s="21">
        <v>0</v>
      </c>
      <c r="E163" s="21">
        <v>0</v>
      </c>
      <c r="F163" s="21">
        <v>0</v>
      </c>
      <c r="G163" s="21">
        <v>-7.999999999999674E-4</v>
      </c>
      <c r="H163" s="22">
        <v>-2.6000000000000023E-2</v>
      </c>
    </row>
    <row r="164" spans="1:8">
      <c r="A164" s="42" t="s">
        <v>198</v>
      </c>
      <c r="B164" s="43" t="s">
        <v>366</v>
      </c>
      <c r="C164" s="21">
        <v>16241.365680999999</v>
      </c>
      <c r="D164" s="21">
        <v>486.34433516000001</v>
      </c>
      <c r="E164" s="21">
        <v>-191.05642916000005</v>
      </c>
      <c r="F164" s="21">
        <v>-489.98983700000002</v>
      </c>
      <c r="G164" s="21">
        <v>115.79640000000001</v>
      </c>
      <c r="H164" s="22">
        <v>70.493499999999997</v>
      </c>
    </row>
    <row r="165" spans="1:8">
      <c r="A165" s="42" t="s">
        <v>199</v>
      </c>
      <c r="B165" s="43" t="s">
        <v>367</v>
      </c>
      <c r="C165" s="21">
        <v>0</v>
      </c>
      <c r="D165" s="21">
        <v>-5.6499999999975792E-2</v>
      </c>
      <c r="E165" s="21">
        <v>5.6099999999975836E-2</v>
      </c>
      <c r="F165" s="21">
        <v>5.5900000000025152E-2</v>
      </c>
      <c r="G165" s="21">
        <v>75.993000000000009</v>
      </c>
      <c r="H165" s="22">
        <v>3.3689999999999944</v>
      </c>
    </row>
    <row r="166" spans="1:8">
      <c r="A166" s="42" t="s">
        <v>200</v>
      </c>
      <c r="B166" s="43" t="s">
        <v>368</v>
      </c>
      <c r="C166" s="21">
        <v>0</v>
      </c>
      <c r="D166" s="21">
        <v>0</v>
      </c>
      <c r="E166" s="21">
        <v>0</v>
      </c>
      <c r="F166" s="21">
        <v>0</v>
      </c>
      <c r="G166" s="21">
        <v>0</v>
      </c>
      <c r="H166" s="22">
        <v>0</v>
      </c>
    </row>
    <row r="167" spans="1:8">
      <c r="A167" s="42" t="s">
        <v>201</v>
      </c>
      <c r="B167" s="43" t="s">
        <v>369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2">
        <v>0</v>
      </c>
    </row>
    <row r="168" spans="1:8">
      <c r="A168" s="42" t="s">
        <v>202</v>
      </c>
      <c r="B168" s="43" t="s">
        <v>370</v>
      </c>
      <c r="C168" s="21">
        <v>892.058539</v>
      </c>
      <c r="D168" s="21">
        <v>1958.47803828</v>
      </c>
      <c r="E168" s="21">
        <v>1222.9835308000002</v>
      </c>
      <c r="F168" s="21">
        <v>4032.6606092399993</v>
      </c>
      <c r="G168" s="21">
        <v>5379.1017120300003</v>
      </c>
      <c r="H168" s="22">
        <v>2545.1627869169097</v>
      </c>
    </row>
    <row r="169" spans="1:8">
      <c r="A169" s="42" t="s">
        <v>55</v>
      </c>
      <c r="B169" s="43" t="s">
        <v>371</v>
      </c>
      <c r="C169" s="21">
        <v>272.10416508806804</v>
      </c>
      <c r="D169" s="21">
        <v>282.13277313636502</v>
      </c>
      <c r="E169" s="21">
        <v>304.72944055555001</v>
      </c>
      <c r="F169" s="21">
        <v>1295.5713330854842</v>
      </c>
      <c r="G169" s="21">
        <v>2059.9471501116891</v>
      </c>
      <c r="H169" s="22">
        <v>-4935.1632457096139</v>
      </c>
    </row>
    <row r="170" spans="1:8">
      <c r="A170" s="42" t="s">
        <v>203</v>
      </c>
      <c r="B170" s="43" t="s">
        <v>372</v>
      </c>
      <c r="C170" s="21">
        <v>0</v>
      </c>
      <c r="D170" s="21">
        <v>0</v>
      </c>
      <c r="E170" s="21">
        <v>0</v>
      </c>
      <c r="F170" s="21">
        <v>0</v>
      </c>
      <c r="G170" s="21">
        <v>0</v>
      </c>
      <c r="H170" s="22">
        <v>0</v>
      </c>
    </row>
    <row r="171" spans="1:8">
      <c r="A171" s="19" t="s">
        <v>204</v>
      </c>
      <c r="B171" s="20" t="s">
        <v>364</v>
      </c>
      <c r="C171" s="21">
        <v>0</v>
      </c>
      <c r="D171" s="21">
        <v>0</v>
      </c>
      <c r="E171" s="21">
        <v>0</v>
      </c>
      <c r="F171" s="21">
        <v>0</v>
      </c>
      <c r="G171" s="21">
        <v>0</v>
      </c>
      <c r="H171" s="22">
        <v>0</v>
      </c>
    </row>
    <row r="172" spans="1:8">
      <c r="A172" s="44" t="s">
        <v>205</v>
      </c>
      <c r="B172" s="45" t="s">
        <v>365</v>
      </c>
      <c r="C172" s="21">
        <v>272.10416508806804</v>
      </c>
      <c r="D172" s="21">
        <v>282.13277313636502</v>
      </c>
      <c r="E172" s="21">
        <v>304.72944055555001</v>
      </c>
      <c r="F172" s="21">
        <v>324.771333085484</v>
      </c>
      <c r="G172" s="21">
        <v>346.317738131689</v>
      </c>
      <c r="H172" s="22">
        <v>-6262.3632457096137</v>
      </c>
    </row>
    <row r="173" spans="1:8">
      <c r="A173" s="42" t="s">
        <v>206</v>
      </c>
      <c r="B173" s="43" t="s">
        <v>366</v>
      </c>
      <c r="C173" s="21">
        <v>0</v>
      </c>
      <c r="D173" s="21">
        <v>0</v>
      </c>
      <c r="E173" s="21">
        <v>0</v>
      </c>
      <c r="F173" s="21">
        <v>0</v>
      </c>
      <c r="G173" s="21">
        <v>0</v>
      </c>
      <c r="H173" s="22">
        <v>0</v>
      </c>
    </row>
    <row r="174" spans="1:8">
      <c r="A174" s="42" t="s">
        <v>207</v>
      </c>
      <c r="B174" s="43" t="s">
        <v>367</v>
      </c>
      <c r="C174" s="21">
        <v>0</v>
      </c>
      <c r="D174" s="21">
        <v>0</v>
      </c>
      <c r="E174" s="21">
        <v>0</v>
      </c>
      <c r="F174" s="21">
        <v>970.80000000000007</v>
      </c>
      <c r="G174" s="21">
        <v>1204.32941198</v>
      </c>
      <c r="H174" s="22">
        <v>1327.2</v>
      </c>
    </row>
    <row r="175" spans="1:8">
      <c r="A175" s="42" t="s">
        <v>208</v>
      </c>
      <c r="B175" s="43" t="s">
        <v>368</v>
      </c>
      <c r="C175" s="21">
        <v>0</v>
      </c>
      <c r="D175" s="21">
        <v>0</v>
      </c>
      <c r="E175" s="21">
        <v>0</v>
      </c>
      <c r="F175" s="21">
        <v>0</v>
      </c>
      <c r="G175" s="21">
        <v>0</v>
      </c>
      <c r="H175" s="22">
        <v>0</v>
      </c>
    </row>
    <row r="176" spans="1:8">
      <c r="A176" s="42" t="s">
        <v>209</v>
      </c>
      <c r="B176" s="43" t="s">
        <v>369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2">
        <v>0</v>
      </c>
    </row>
    <row r="177" spans="1:8">
      <c r="A177" s="42" t="s">
        <v>210</v>
      </c>
      <c r="B177" s="43" t="s">
        <v>373</v>
      </c>
      <c r="C177" s="21">
        <v>0</v>
      </c>
      <c r="D177" s="21">
        <v>0</v>
      </c>
      <c r="E177" s="21">
        <v>0</v>
      </c>
      <c r="F177" s="21">
        <v>0</v>
      </c>
      <c r="G177" s="21">
        <v>509.3</v>
      </c>
      <c r="H177" s="22">
        <v>0</v>
      </c>
    </row>
    <row r="178" spans="1:8">
      <c r="A178" s="9" t="s">
        <v>57</v>
      </c>
      <c r="B178" s="46" t="s">
        <v>374</v>
      </c>
      <c r="C178" s="33">
        <v>56613.529809846696</v>
      </c>
      <c r="D178" s="33">
        <v>39713.40250762576</v>
      </c>
      <c r="E178" s="33">
        <v>31770.980890129496</v>
      </c>
      <c r="F178" s="33">
        <v>12432.816138385519</v>
      </c>
      <c r="G178" s="33">
        <v>20567.38742456826</v>
      </c>
      <c r="H178" s="34">
        <v>1652.5218452879456</v>
      </c>
    </row>
    <row r="179" spans="1:8">
      <c r="A179" s="44" t="s">
        <v>211</v>
      </c>
      <c r="B179" s="45" t="s">
        <v>375</v>
      </c>
      <c r="C179" s="21">
        <v>0</v>
      </c>
      <c r="D179" s="21">
        <v>0</v>
      </c>
      <c r="E179" s="21">
        <v>0</v>
      </c>
      <c r="F179" s="21">
        <v>0</v>
      </c>
      <c r="G179" s="21">
        <v>0</v>
      </c>
      <c r="H179" s="22">
        <v>0</v>
      </c>
    </row>
    <row r="180" spans="1:8">
      <c r="A180" s="44" t="s">
        <v>212</v>
      </c>
      <c r="B180" s="45" t="s">
        <v>376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2">
        <v>0</v>
      </c>
    </row>
    <row r="181" spans="1:8">
      <c r="A181" s="42" t="s">
        <v>213</v>
      </c>
      <c r="B181" s="43" t="s">
        <v>377</v>
      </c>
      <c r="C181" s="21">
        <v>19381.218172000001</v>
      </c>
      <c r="D181" s="21">
        <v>28958.078882000002</v>
      </c>
      <c r="E181" s="21">
        <v>-15601.069016129997</v>
      </c>
      <c r="F181" s="21">
        <v>-5802.7657216500011</v>
      </c>
      <c r="G181" s="21">
        <v>21470.553550000001</v>
      </c>
      <c r="H181" s="22">
        <v>3628.0812766999993</v>
      </c>
    </row>
    <row r="182" spans="1:8">
      <c r="A182" s="42" t="s">
        <v>214</v>
      </c>
      <c r="B182" s="43" t="s">
        <v>378</v>
      </c>
      <c r="C182" s="21">
        <v>30019.922980593663</v>
      </c>
      <c r="D182" s="21">
        <v>7899.5180129650971</v>
      </c>
      <c r="E182" s="21">
        <v>46537.234162602595</v>
      </c>
      <c r="F182" s="21">
        <v>1576.8201740000011</v>
      </c>
      <c r="G182" s="21">
        <v>3027.8436978793843</v>
      </c>
      <c r="H182" s="22">
        <v>-7042.7759543357724</v>
      </c>
    </row>
    <row r="183" spans="1:8">
      <c r="A183" s="42" t="s">
        <v>215</v>
      </c>
      <c r="B183" s="43" t="s">
        <v>379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2">
        <v>0</v>
      </c>
    </row>
    <row r="184" spans="1:8">
      <c r="A184" s="42" t="s">
        <v>216</v>
      </c>
      <c r="B184" s="43" t="s">
        <v>380</v>
      </c>
      <c r="C184" s="21">
        <v>0</v>
      </c>
      <c r="D184" s="21">
        <v>0</v>
      </c>
      <c r="E184" s="21">
        <v>0</v>
      </c>
      <c r="F184" s="21">
        <v>0</v>
      </c>
      <c r="G184" s="21">
        <v>0</v>
      </c>
      <c r="H184" s="22">
        <v>0</v>
      </c>
    </row>
    <row r="185" spans="1:8">
      <c r="A185" s="42" t="s">
        <v>217</v>
      </c>
      <c r="B185" s="43" t="s">
        <v>381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2">
        <v>0</v>
      </c>
    </row>
    <row r="186" spans="1:8">
      <c r="A186" s="42" t="s">
        <v>218</v>
      </c>
      <c r="B186" s="43" t="s">
        <v>382</v>
      </c>
      <c r="C186" s="21">
        <v>0</v>
      </c>
      <c r="D186" s="21">
        <v>0</v>
      </c>
      <c r="E186" s="21">
        <v>0</v>
      </c>
      <c r="F186" s="21">
        <v>0</v>
      </c>
      <c r="G186" s="21">
        <v>0</v>
      </c>
      <c r="H186" s="22">
        <v>0</v>
      </c>
    </row>
    <row r="187" spans="1:8">
      <c r="A187" s="42" t="s">
        <v>219</v>
      </c>
      <c r="B187" s="43" t="s">
        <v>383</v>
      </c>
      <c r="C187" s="21">
        <v>0</v>
      </c>
      <c r="D187" s="21">
        <v>0</v>
      </c>
      <c r="E187" s="21">
        <v>0</v>
      </c>
      <c r="F187" s="21">
        <v>0</v>
      </c>
      <c r="G187" s="21">
        <v>0</v>
      </c>
      <c r="H187" s="22">
        <v>0</v>
      </c>
    </row>
    <row r="188" spans="1:8">
      <c r="A188" s="42" t="s">
        <v>220</v>
      </c>
      <c r="B188" s="43" t="s">
        <v>384</v>
      </c>
      <c r="C188" s="21">
        <v>0</v>
      </c>
      <c r="D188" s="21">
        <v>0</v>
      </c>
      <c r="E188" s="21">
        <v>0</v>
      </c>
      <c r="F188" s="21">
        <v>0</v>
      </c>
      <c r="G188" s="21">
        <v>0</v>
      </c>
      <c r="H188" s="22">
        <v>0</v>
      </c>
    </row>
    <row r="189" spans="1:8">
      <c r="A189" s="42" t="s">
        <v>221</v>
      </c>
      <c r="B189" s="43" t="s">
        <v>385</v>
      </c>
      <c r="C189" s="21">
        <v>0</v>
      </c>
      <c r="D189" s="21">
        <v>0</v>
      </c>
      <c r="E189" s="21">
        <v>0</v>
      </c>
      <c r="F189" s="21">
        <v>0</v>
      </c>
      <c r="G189" s="21">
        <v>0</v>
      </c>
      <c r="H189" s="22">
        <v>0</v>
      </c>
    </row>
    <row r="190" spans="1:8">
      <c r="A190" s="42" t="s">
        <v>222</v>
      </c>
      <c r="B190" s="43" t="s">
        <v>386</v>
      </c>
      <c r="C190" s="21">
        <v>0</v>
      </c>
      <c r="D190" s="21">
        <v>0</v>
      </c>
      <c r="E190" s="21">
        <v>0</v>
      </c>
      <c r="F190" s="21">
        <v>0</v>
      </c>
      <c r="G190" s="21">
        <v>0</v>
      </c>
      <c r="H190" s="22">
        <v>0</v>
      </c>
    </row>
    <row r="191" spans="1:8">
      <c r="A191" s="42" t="s">
        <v>223</v>
      </c>
      <c r="B191" s="43" t="s">
        <v>387</v>
      </c>
      <c r="C191" s="21">
        <v>7212.3886572530328</v>
      </c>
      <c r="D191" s="21">
        <v>2855.8056126606593</v>
      </c>
      <c r="E191" s="21">
        <v>834.8157436568996</v>
      </c>
      <c r="F191" s="21">
        <v>16658.761686035519</v>
      </c>
      <c r="G191" s="21">
        <v>-3931.0098233111221</v>
      </c>
      <c r="H191" s="22">
        <v>5067.2165229237189</v>
      </c>
    </row>
    <row r="192" spans="1:8">
      <c r="A192" s="42" t="s">
        <v>59</v>
      </c>
      <c r="B192" s="43" t="s">
        <v>388</v>
      </c>
      <c r="C192" s="21">
        <v>35249.882094258101</v>
      </c>
      <c r="D192" s="21">
        <v>36468.260890625759</v>
      </c>
      <c r="E192" s="21">
        <v>20950.357321129493</v>
      </c>
      <c r="F192" s="21">
        <v>16438.28813838552</v>
      </c>
      <c r="G192" s="21">
        <v>-314.61157543173613</v>
      </c>
      <c r="H192" s="22">
        <v>10977.647845287946</v>
      </c>
    </row>
    <row r="193" spans="1:8">
      <c r="A193" s="42" t="s">
        <v>224</v>
      </c>
      <c r="B193" s="43" t="s">
        <v>364</v>
      </c>
      <c r="C193" s="21">
        <v>0</v>
      </c>
      <c r="D193" s="21">
        <v>0</v>
      </c>
      <c r="E193" s="21">
        <v>0</v>
      </c>
      <c r="F193" s="21">
        <v>0</v>
      </c>
      <c r="G193" s="21">
        <v>0</v>
      </c>
      <c r="H193" s="22">
        <v>0</v>
      </c>
    </row>
    <row r="194" spans="1:8">
      <c r="A194" s="42" t="s">
        <v>225</v>
      </c>
      <c r="B194" s="43" t="s">
        <v>389</v>
      </c>
      <c r="C194" s="21">
        <v>16768.432172000001</v>
      </c>
      <c r="D194" s="21">
        <v>28958.078882000002</v>
      </c>
      <c r="E194" s="21">
        <v>-11538.569016129997</v>
      </c>
      <c r="F194" s="21">
        <v>-1706.7657216500006</v>
      </c>
      <c r="G194" s="21">
        <v>8081.1445500000027</v>
      </c>
      <c r="H194" s="22">
        <v>3628.0812766999993</v>
      </c>
    </row>
    <row r="195" spans="1:8">
      <c r="A195" s="42" t="s">
        <v>226</v>
      </c>
      <c r="B195" s="43" t="s">
        <v>390</v>
      </c>
      <c r="C195" s="21">
        <v>11269.061265005066</v>
      </c>
      <c r="D195" s="21">
        <v>4654.3763959650969</v>
      </c>
      <c r="E195" s="21">
        <v>31654.110593602592</v>
      </c>
      <c r="F195" s="21">
        <v>1486.2921740000002</v>
      </c>
      <c r="G195" s="21">
        <v>-4464.7463021206167</v>
      </c>
      <c r="H195" s="22">
        <v>2282.3500456642264</v>
      </c>
    </row>
    <row r="196" spans="1:8">
      <c r="A196" s="42" t="s">
        <v>227</v>
      </c>
      <c r="B196" s="43" t="s">
        <v>367</v>
      </c>
      <c r="C196" s="21">
        <v>0</v>
      </c>
      <c r="D196" s="21">
        <v>0</v>
      </c>
      <c r="E196" s="21">
        <v>0</v>
      </c>
      <c r="F196" s="21">
        <v>0</v>
      </c>
      <c r="G196" s="21">
        <v>0</v>
      </c>
      <c r="H196" s="22">
        <v>0</v>
      </c>
    </row>
    <row r="197" spans="1:8">
      <c r="A197" s="42" t="s">
        <v>228</v>
      </c>
      <c r="B197" s="43" t="s">
        <v>368</v>
      </c>
      <c r="C197" s="21">
        <v>0</v>
      </c>
      <c r="D197" s="21">
        <v>0</v>
      </c>
      <c r="E197" s="21">
        <v>0</v>
      </c>
      <c r="F197" s="21">
        <v>0</v>
      </c>
      <c r="G197" s="21">
        <v>0</v>
      </c>
      <c r="H197" s="22">
        <v>0</v>
      </c>
    </row>
    <row r="198" spans="1:8">
      <c r="A198" s="42" t="s">
        <v>229</v>
      </c>
      <c r="B198" s="43" t="s">
        <v>391</v>
      </c>
      <c r="C198" s="21">
        <v>0</v>
      </c>
      <c r="D198" s="21">
        <v>0</v>
      </c>
      <c r="E198" s="21">
        <v>0</v>
      </c>
      <c r="F198" s="21">
        <v>0</v>
      </c>
      <c r="G198" s="21">
        <v>0</v>
      </c>
      <c r="H198" s="22">
        <v>0</v>
      </c>
    </row>
    <row r="199" spans="1:8">
      <c r="A199" s="42" t="s">
        <v>230</v>
      </c>
      <c r="B199" s="43" t="s">
        <v>373</v>
      </c>
      <c r="C199" s="21">
        <v>7212.3886572530328</v>
      </c>
      <c r="D199" s="21">
        <v>2855.8056126606593</v>
      </c>
      <c r="E199" s="21">
        <v>834.8157436568996</v>
      </c>
      <c r="F199" s="21">
        <v>16658.761686035519</v>
      </c>
      <c r="G199" s="21">
        <v>-3931.0098233111221</v>
      </c>
      <c r="H199" s="22">
        <v>5067.2165229237189</v>
      </c>
    </row>
    <row r="200" spans="1:8">
      <c r="A200" s="42" t="s">
        <v>61</v>
      </c>
      <c r="B200" s="43" t="s">
        <v>392</v>
      </c>
      <c r="C200" s="21">
        <v>21363.647715588599</v>
      </c>
      <c r="D200" s="21">
        <v>3245.1416170000002</v>
      </c>
      <c r="E200" s="21">
        <v>10820.623569000003</v>
      </c>
      <c r="F200" s="21">
        <v>-4005.4719999999988</v>
      </c>
      <c r="G200" s="21">
        <v>20881.999</v>
      </c>
      <c r="H200" s="22">
        <v>-9325.1260000000002</v>
      </c>
    </row>
    <row r="201" spans="1:8">
      <c r="A201" s="42" t="s">
        <v>231</v>
      </c>
      <c r="B201" s="43" t="s">
        <v>393</v>
      </c>
      <c r="C201" s="21">
        <v>0</v>
      </c>
      <c r="D201" s="21">
        <v>0</v>
      </c>
      <c r="E201" s="21">
        <v>0</v>
      </c>
      <c r="F201" s="21">
        <v>0</v>
      </c>
      <c r="G201" s="21">
        <v>0</v>
      </c>
      <c r="H201" s="22">
        <v>0</v>
      </c>
    </row>
    <row r="202" spans="1:8">
      <c r="A202" s="42" t="s">
        <v>232</v>
      </c>
      <c r="B202" s="43" t="s">
        <v>364</v>
      </c>
      <c r="C202" s="21">
        <v>0</v>
      </c>
      <c r="D202" s="21">
        <v>0</v>
      </c>
      <c r="E202" s="21">
        <v>0</v>
      </c>
      <c r="F202" s="21">
        <v>0</v>
      </c>
      <c r="G202" s="21">
        <v>0</v>
      </c>
      <c r="H202" s="22">
        <v>0</v>
      </c>
    </row>
    <row r="203" spans="1:8">
      <c r="A203" s="42" t="s">
        <v>233</v>
      </c>
      <c r="B203" s="43" t="s">
        <v>365</v>
      </c>
      <c r="C203" s="21">
        <v>2612.7860000000001</v>
      </c>
      <c r="D203" s="21">
        <v>0</v>
      </c>
      <c r="E203" s="21">
        <v>-4062.5</v>
      </c>
      <c r="F203" s="21">
        <v>-4096</v>
      </c>
      <c r="G203" s="21">
        <v>13389.408999999998</v>
      </c>
      <c r="H203" s="22">
        <v>0</v>
      </c>
    </row>
    <row r="204" spans="1:8">
      <c r="A204" s="42" t="s">
        <v>234</v>
      </c>
      <c r="B204" s="43" t="s">
        <v>366</v>
      </c>
      <c r="C204" s="21">
        <v>18750.861715588599</v>
      </c>
      <c r="D204" s="21">
        <v>3245.1416170000002</v>
      </c>
      <c r="E204" s="21">
        <v>14883.123569000003</v>
      </c>
      <c r="F204" s="21">
        <v>90.528000000000972</v>
      </c>
      <c r="G204" s="21">
        <v>7492.5900000000011</v>
      </c>
      <c r="H204" s="22">
        <v>-9325.1260000000002</v>
      </c>
    </row>
    <row r="205" spans="1:8">
      <c r="A205" s="42" t="s">
        <v>235</v>
      </c>
      <c r="B205" s="43" t="s">
        <v>367</v>
      </c>
      <c r="C205" s="21">
        <v>0</v>
      </c>
      <c r="D205" s="21">
        <v>0</v>
      </c>
      <c r="E205" s="21">
        <v>0</v>
      </c>
      <c r="F205" s="21">
        <v>0</v>
      </c>
      <c r="G205" s="21">
        <v>0</v>
      </c>
      <c r="H205" s="22">
        <v>0</v>
      </c>
    </row>
    <row r="206" spans="1:8">
      <c r="A206" s="42" t="s">
        <v>236</v>
      </c>
      <c r="B206" s="43" t="s">
        <v>394</v>
      </c>
      <c r="C206" s="21">
        <v>0</v>
      </c>
      <c r="D206" s="21">
        <v>0</v>
      </c>
      <c r="E206" s="21">
        <v>0</v>
      </c>
      <c r="F206" s="21">
        <v>0</v>
      </c>
      <c r="G206" s="21">
        <v>0</v>
      </c>
      <c r="H206" s="22">
        <v>0</v>
      </c>
    </row>
    <row r="207" spans="1:8">
      <c r="A207" s="42" t="s">
        <v>237</v>
      </c>
      <c r="B207" s="43" t="s">
        <v>395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2">
        <v>0</v>
      </c>
    </row>
    <row r="208" spans="1:8">
      <c r="A208" s="42" t="s">
        <v>238</v>
      </c>
      <c r="B208" s="43" t="s">
        <v>396</v>
      </c>
      <c r="C208" s="21">
        <v>0</v>
      </c>
      <c r="D208" s="21">
        <v>0</v>
      </c>
      <c r="E208" s="21">
        <v>0</v>
      </c>
      <c r="F208" s="21">
        <v>0</v>
      </c>
      <c r="G208" s="21">
        <v>0</v>
      </c>
      <c r="H208" s="22">
        <v>0</v>
      </c>
    </row>
    <row r="209" spans="1:8">
      <c r="A209" s="47" t="s">
        <v>63</v>
      </c>
      <c r="B209" s="10" t="s">
        <v>397</v>
      </c>
      <c r="C209" s="48">
        <f>C151-C178-C149</f>
        <v>-16292.126156849059</v>
      </c>
      <c r="D209" s="48">
        <f t="shared" ref="D209:H209" si="7">D151-D178-D149</f>
        <v>146.53466620686231</v>
      </c>
      <c r="E209" s="48">
        <f t="shared" si="7"/>
        <v>1320.0811984310567</v>
      </c>
      <c r="F209" s="48">
        <f t="shared" si="7"/>
        <v>78.944314570166171</v>
      </c>
      <c r="G209" s="48">
        <f t="shared" si="7"/>
        <v>-348.57176751019324</v>
      </c>
      <c r="H209" s="48">
        <f t="shared" si="7"/>
        <v>14083.32768971342</v>
      </c>
    </row>
    <row r="210" spans="1:8">
      <c r="C210" s="7"/>
      <c r="D210" s="7"/>
      <c r="E210" s="7"/>
      <c r="F210" s="7"/>
      <c r="G210" s="7"/>
      <c r="H210" s="7"/>
    </row>
    <row r="211" spans="1:8">
      <c r="C211" s="7"/>
      <c r="D211" s="7"/>
      <c r="E211" s="7"/>
      <c r="F211" s="7"/>
      <c r="G211" s="7"/>
      <c r="H211" s="7"/>
    </row>
    <row r="212" spans="1:8">
      <c r="C212" s="7"/>
      <c r="D212" s="7"/>
      <c r="E212" s="7"/>
      <c r="F212" s="7"/>
      <c r="G212" s="7"/>
      <c r="H212" s="7"/>
    </row>
    <row r="213" spans="1:8">
      <c r="C213" s="7"/>
      <c r="D213" s="7"/>
      <c r="E213" s="7"/>
      <c r="F213" s="7"/>
      <c r="G213" s="7"/>
      <c r="H213" s="7"/>
    </row>
    <row r="214" spans="1:8">
      <c r="C214" s="7"/>
      <c r="D214" s="7"/>
      <c r="E214" s="7"/>
      <c r="F214" s="7"/>
      <c r="G214" s="7"/>
      <c r="H214" s="7"/>
    </row>
    <row r="215" spans="1:8">
      <c r="C215" s="7"/>
      <c r="D215" s="7"/>
      <c r="E215" s="7"/>
      <c r="F215" s="7"/>
      <c r="G215" s="7"/>
      <c r="H215" s="7"/>
    </row>
    <row r="216" spans="1:8">
      <c r="C216" s="7"/>
      <c r="D216" s="7"/>
      <c r="E216" s="7"/>
      <c r="F216" s="7"/>
      <c r="G216" s="7"/>
      <c r="H216" s="7"/>
    </row>
    <row r="217" spans="1:8">
      <c r="C217" s="7"/>
      <c r="D217" s="7"/>
      <c r="E217" s="7"/>
      <c r="F217" s="7"/>
      <c r="G217" s="7"/>
      <c r="H217" s="7"/>
    </row>
    <row r="218" spans="1:8">
      <c r="C218" s="7"/>
      <c r="D218" s="7"/>
      <c r="E218" s="7"/>
      <c r="F218" s="7"/>
      <c r="G218" s="7"/>
      <c r="H218" s="7"/>
    </row>
    <row r="219" spans="1:8">
      <c r="C219" s="7"/>
      <c r="D219" s="7"/>
      <c r="E219" s="7"/>
      <c r="F219" s="7"/>
      <c r="G219" s="7"/>
      <c r="H219" s="7"/>
    </row>
    <row r="220" spans="1:8">
      <c r="C220" s="7"/>
      <c r="D220" s="7"/>
      <c r="E220" s="7"/>
      <c r="F220" s="7"/>
      <c r="G220" s="7"/>
      <c r="H220" s="7"/>
    </row>
    <row r="221" spans="1:8">
      <c r="C221" s="7"/>
      <c r="D221" s="7"/>
      <c r="E221" s="7"/>
      <c r="F221" s="7"/>
      <c r="G221" s="7"/>
      <c r="H221" s="7"/>
    </row>
    <row r="222" spans="1:8">
      <c r="C222" s="7"/>
      <c r="D222" s="7"/>
      <c r="E222" s="7"/>
      <c r="F222" s="7"/>
      <c r="G222" s="7"/>
      <c r="H222" s="7"/>
    </row>
    <row r="223" spans="1:8">
      <c r="C223" s="7"/>
      <c r="D223" s="7"/>
      <c r="E223" s="7"/>
      <c r="F223" s="7"/>
      <c r="G223" s="7"/>
      <c r="H223" s="7"/>
    </row>
    <row r="224" spans="1:8">
      <c r="C224" s="7"/>
      <c r="D224" s="7"/>
      <c r="E224" s="7"/>
      <c r="F224" s="7"/>
      <c r="G224" s="7"/>
      <c r="H224" s="7"/>
    </row>
    <row r="225" spans="3:8">
      <c r="C225" s="7"/>
      <c r="D225" s="7"/>
      <c r="E225" s="7"/>
      <c r="F225" s="7"/>
      <c r="G225" s="7"/>
      <c r="H225" s="7"/>
    </row>
    <row r="226" spans="3:8">
      <c r="C226" s="7"/>
      <c r="D226" s="7"/>
      <c r="E226" s="7"/>
      <c r="F226" s="7"/>
      <c r="G226" s="7"/>
      <c r="H226" s="7"/>
    </row>
    <row r="227" spans="3:8">
      <c r="C227" s="7"/>
      <c r="D227" s="7"/>
      <c r="E227" s="7"/>
      <c r="F227" s="7"/>
      <c r="G227" s="7"/>
      <c r="H227" s="7"/>
    </row>
    <row r="228" spans="3:8">
      <c r="C228" s="7"/>
      <c r="D228" s="7"/>
      <c r="E228" s="7"/>
      <c r="F228" s="7"/>
      <c r="G228" s="7"/>
      <c r="H228" s="7"/>
    </row>
    <row r="229" spans="3:8">
      <c r="C229" s="7"/>
      <c r="D229" s="7"/>
      <c r="E229" s="7"/>
      <c r="F229" s="7"/>
      <c r="G229" s="7"/>
      <c r="H229" s="7"/>
    </row>
    <row r="230" spans="3:8">
      <c r="C230" s="7"/>
      <c r="D230" s="7"/>
      <c r="E230" s="7"/>
      <c r="F230" s="7"/>
      <c r="G230" s="7"/>
      <c r="H230" s="7"/>
    </row>
    <row r="231" spans="3:8">
      <c r="C231" s="7"/>
      <c r="D231" s="7"/>
      <c r="E231" s="7"/>
      <c r="F231" s="7"/>
      <c r="G231" s="7"/>
      <c r="H231" s="7"/>
    </row>
    <row r="232" spans="3:8">
      <c r="C232" s="7"/>
      <c r="D232" s="7"/>
      <c r="E232" s="7"/>
      <c r="F232" s="7"/>
      <c r="G232" s="7"/>
      <c r="H232" s="7"/>
    </row>
    <row r="233" spans="3:8">
      <c r="C233" s="7"/>
      <c r="D233" s="7"/>
      <c r="E233" s="7"/>
      <c r="F233" s="7"/>
      <c r="G233" s="7"/>
      <c r="H233" s="7"/>
    </row>
    <row r="234" spans="3:8">
      <c r="C234" s="7"/>
      <c r="D234" s="7"/>
      <c r="E234" s="7"/>
      <c r="F234" s="7"/>
      <c r="G234" s="7"/>
      <c r="H234" s="7"/>
    </row>
    <row r="235" spans="3:8">
      <c r="C235" s="7"/>
      <c r="D235" s="7"/>
      <c r="E235" s="7"/>
      <c r="F235" s="7"/>
      <c r="G235" s="7"/>
      <c r="H235" s="7"/>
    </row>
    <row r="236" spans="3:8">
      <c r="C236" s="7"/>
      <c r="D236" s="7"/>
      <c r="E236" s="7"/>
      <c r="F236" s="7"/>
      <c r="G236" s="7"/>
      <c r="H236" s="7"/>
    </row>
    <row r="237" spans="3:8">
      <c r="C237" s="7"/>
      <c r="D237" s="7"/>
      <c r="E237" s="7"/>
      <c r="F237" s="7"/>
      <c r="G237" s="7"/>
      <c r="H237" s="7"/>
    </row>
    <row r="238" spans="3:8">
      <c r="C238" s="7"/>
      <c r="D238" s="7"/>
      <c r="E238" s="7"/>
      <c r="F238" s="7"/>
      <c r="G238" s="7"/>
      <c r="H238" s="7"/>
    </row>
    <row r="239" spans="3:8">
      <c r="C239" s="7"/>
      <c r="D239" s="7"/>
      <c r="E239" s="7"/>
      <c r="F239" s="7"/>
      <c r="G239" s="7"/>
      <c r="H239" s="7"/>
    </row>
    <row r="240" spans="3:8">
      <c r="C240" s="7"/>
      <c r="D240" s="7"/>
      <c r="E240" s="7"/>
      <c r="F240" s="7"/>
      <c r="G240" s="7"/>
      <c r="H240" s="7"/>
    </row>
    <row r="241" spans="3:8">
      <c r="C241" s="7"/>
      <c r="D241" s="7"/>
      <c r="E241" s="7"/>
      <c r="F241" s="7"/>
      <c r="G241" s="7"/>
      <c r="H241" s="7"/>
    </row>
    <row r="242" spans="3:8">
      <c r="C242" s="7"/>
      <c r="D242" s="7"/>
      <c r="E242" s="7"/>
      <c r="F242" s="7"/>
      <c r="G242" s="7"/>
      <c r="H242" s="7"/>
    </row>
    <row r="243" spans="3:8">
      <c r="C243" s="7"/>
      <c r="D243" s="7"/>
      <c r="E243" s="7"/>
      <c r="F243" s="7"/>
      <c r="G243" s="7"/>
      <c r="H243" s="7"/>
    </row>
    <row r="244" spans="3:8">
      <c r="C244" s="7"/>
      <c r="D244" s="7"/>
      <c r="E244" s="7"/>
      <c r="F244" s="7"/>
      <c r="G244" s="7"/>
      <c r="H244" s="7"/>
    </row>
    <row r="245" spans="3:8">
      <c r="C245" s="7"/>
      <c r="D245" s="7"/>
      <c r="E245" s="7"/>
      <c r="F245" s="7"/>
      <c r="G245" s="7"/>
      <c r="H245" s="7"/>
    </row>
    <row r="246" spans="3:8">
      <c r="C246" s="7"/>
      <c r="D246" s="7"/>
      <c r="E246" s="7"/>
      <c r="F246" s="7"/>
      <c r="G246" s="7"/>
      <c r="H246" s="7"/>
    </row>
    <row r="247" spans="3:8">
      <c r="C247" s="7"/>
      <c r="D247" s="7"/>
      <c r="E247" s="7"/>
      <c r="F247" s="7"/>
      <c r="G247" s="7"/>
      <c r="H247" s="7"/>
    </row>
    <row r="248" spans="3:8">
      <c r="C248" s="7"/>
      <c r="D248" s="7"/>
      <c r="E248" s="7"/>
      <c r="F248" s="7"/>
      <c r="G248" s="7"/>
      <c r="H248" s="7"/>
    </row>
    <row r="249" spans="3:8">
      <c r="C249" s="7"/>
      <c r="D249" s="7"/>
      <c r="E249" s="7"/>
      <c r="F249" s="7"/>
      <c r="G249" s="7"/>
      <c r="H249" s="7"/>
    </row>
    <row r="250" spans="3:8">
      <c r="C250" s="7"/>
      <c r="D250" s="7"/>
      <c r="E250" s="7"/>
      <c r="F250" s="7"/>
      <c r="G250" s="7"/>
      <c r="H250" s="7"/>
    </row>
    <row r="251" spans="3:8">
      <c r="C251" s="7"/>
      <c r="D251" s="7"/>
      <c r="E251" s="7"/>
      <c r="F251" s="7"/>
      <c r="G251" s="7"/>
      <c r="H251" s="7"/>
    </row>
    <row r="252" spans="3:8">
      <c r="C252" s="7"/>
      <c r="D252" s="7"/>
      <c r="E252" s="7"/>
      <c r="F252" s="7"/>
      <c r="G252" s="7"/>
      <c r="H252" s="7"/>
    </row>
    <row r="253" spans="3:8">
      <c r="C253" s="7"/>
      <c r="D253" s="7"/>
      <c r="E253" s="7"/>
      <c r="F253" s="7"/>
      <c r="G253" s="7"/>
      <c r="H253" s="7"/>
    </row>
    <row r="254" spans="3:8">
      <c r="C254" s="7"/>
      <c r="D254" s="7"/>
      <c r="E254" s="7"/>
      <c r="F254" s="7"/>
      <c r="G254" s="7"/>
      <c r="H254" s="7"/>
    </row>
    <row r="255" spans="3:8">
      <c r="C255" s="7"/>
      <c r="D255" s="7"/>
      <c r="E255" s="7"/>
      <c r="F255" s="7"/>
      <c r="G255" s="7"/>
      <c r="H255" s="7"/>
    </row>
    <row r="256" spans="3:8">
      <c r="C256" s="7"/>
      <c r="D256" s="7"/>
      <c r="E256" s="7"/>
      <c r="F256" s="7"/>
      <c r="G256" s="7"/>
      <c r="H256" s="7"/>
    </row>
    <row r="257" spans="3:8">
      <c r="C257" s="7"/>
      <c r="D257" s="7"/>
      <c r="E257" s="7"/>
      <c r="F257" s="7"/>
      <c r="G257" s="7"/>
      <c r="H257" s="7"/>
    </row>
    <row r="258" spans="3:8">
      <c r="C258" s="7"/>
      <c r="D258" s="7"/>
      <c r="E258" s="7"/>
      <c r="F258" s="7"/>
      <c r="G258" s="7"/>
      <c r="H258" s="7"/>
    </row>
    <row r="259" spans="3:8">
      <c r="C259" s="7"/>
      <c r="D259" s="7"/>
      <c r="E259" s="7"/>
      <c r="F259" s="7"/>
      <c r="G259" s="7"/>
      <c r="H259" s="7"/>
    </row>
    <row r="260" spans="3:8">
      <c r="C260" s="7"/>
      <c r="D260" s="7"/>
      <c r="E260" s="7"/>
      <c r="F260" s="7"/>
      <c r="G260" s="7"/>
      <c r="H260" s="7"/>
    </row>
    <row r="261" spans="3:8">
      <c r="C261" s="7"/>
      <c r="D261" s="7"/>
      <c r="E261" s="7"/>
      <c r="F261" s="7"/>
      <c r="G261" s="7"/>
      <c r="H261" s="7"/>
    </row>
    <row r="262" spans="3:8">
      <c r="C262" s="7"/>
      <c r="D262" s="7"/>
      <c r="E262" s="7"/>
      <c r="F262" s="7"/>
      <c r="G262" s="7"/>
      <c r="H262" s="7"/>
    </row>
    <row r="263" spans="3:8">
      <c r="C263" s="7"/>
      <c r="D263" s="7"/>
      <c r="E263" s="7"/>
      <c r="F263" s="7"/>
      <c r="G263" s="7"/>
      <c r="H263" s="7"/>
    </row>
    <row r="264" spans="3:8">
      <c r="C264" s="7"/>
      <c r="D264" s="7"/>
      <c r="E264" s="7"/>
      <c r="F264" s="7"/>
      <c r="G264" s="7"/>
      <c r="H264" s="7"/>
    </row>
    <row r="265" spans="3:8">
      <c r="C265" s="7"/>
      <c r="D265" s="7"/>
      <c r="E265" s="7"/>
      <c r="F265" s="7"/>
      <c r="G265" s="7"/>
      <c r="H265" s="7"/>
    </row>
    <row r="266" spans="3:8">
      <c r="C266" s="7"/>
      <c r="D266" s="7"/>
      <c r="E266" s="7"/>
      <c r="F266" s="7"/>
      <c r="G266" s="7"/>
      <c r="H266" s="7"/>
    </row>
    <row r="267" spans="3:8">
      <c r="C267" s="7"/>
      <c r="D267" s="7"/>
      <c r="E267" s="7"/>
      <c r="F267" s="7"/>
      <c r="G267" s="7"/>
      <c r="H267" s="7"/>
    </row>
    <row r="268" spans="3:8">
      <c r="C268" s="7"/>
      <c r="D268" s="7"/>
      <c r="E268" s="7"/>
      <c r="F268" s="7"/>
      <c r="G268" s="7"/>
      <c r="H268" s="7"/>
    </row>
    <row r="269" spans="3:8">
      <c r="C269" s="7"/>
      <c r="D269" s="7"/>
      <c r="E269" s="7"/>
      <c r="F269" s="7"/>
      <c r="G269" s="7"/>
      <c r="H269" s="7"/>
    </row>
    <row r="270" spans="3:8">
      <c r="C270" s="7"/>
      <c r="D270" s="7"/>
      <c r="E270" s="7"/>
      <c r="F270" s="7"/>
      <c r="G270" s="7"/>
      <c r="H270" s="7"/>
    </row>
    <row r="271" spans="3:8">
      <c r="C271" s="7"/>
      <c r="D271" s="7"/>
      <c r="E271" s="7"/>
      <c r="F271" s="7"/>
      <c r="G271" s="7"/>
      <c r="H271" s="7"/>
    </row>
    <row r="272" spans="3:8">
      <c r="C272" s="7"/>
      <c r="D272" s="7"/>
      <c r="E272" s="7"/>
      <c r="F272" s="7"/>
      <c r="G272" s="7"/>
      <c r="H272" s="7"/>
    </row>
    <row r="273" spans="3:8">
      <c r="C273" s="7"/>
      <c r="D273" s="7"/>
      <c r="E273" s="7"/>
      <c r="F273" s="7"/>
      <c r="G273" s="7"/>
      <c r="H273" s="7"/>
    </row>
    <row r="274" spans="3:8">
      <c r="C274" s="7"/>
      <c r="D274" s="7"/>
      <c r="E274" s="7"/>
      <c r="F274" s="7"/>
      <c r="G274" s="7"/>
      <c r="H274" s="7"/>
    </row>
    <row r="275" spans="3:8">
      <c r="C275" s="7"/>
      <c r="D275" s="7"/>
      <c r="E275" s="7"/>
      <c r="F275" s="7"/>
      <c r="G275" s="7"/>
      <c r="H275" s="7"/>
    </row>
    <row r="276" spans="3:8">
      <c r="C276" s="7"/>
      <c r="D276" s="7"/>
      <c r="E276" s="7"/>
      <c r="F276" s="7"/>
      <c r="G276" s="7"/>
      <c r="H276" s="7"/>
    </row>
    <row r="277" spans="3:8">
      <c r="C277" s="7"/>
      <c r="D277" s="7"/>
      <c r="E277" s="7"/>
      <c r="F277" s="7"/>
      <c r="G277" s="7"/>
      <c r="H277" s="7"/>
    </row>
    <row r="278" spans="3:8">
      <c r="C278" s="7"/>
      <c r="D278" s="7"/>
      <c r="E278" s="7"/>
      <c r="F278" s="7"/>
      <c r="G278" s="7"/>
      <c r="H278" s="7"/>
    </row>
    <row r="279" spans="3:8">
      <c r="C279" s="7"/>
      <c r="D279" s="7"/>
      <c r="E279" s="7"/>
      <c r="F279" s="7"/>
      <c r="G279" s="7"/>
      <c r="H279" s="7"/>
    </row>
    <row r="280" spans="3:8">
      <c r="C280" s="7"/>
      <c r="D280" s="7"/>
      <c r="E280" s="7"/>
      <c r="F280" s="7"/>
      <c r="G280" s="7"/>
      <c r="H280" s="7"/>
    </row>
    <row r="281" spans="3:8">
      <c r="C281" s="7"/>
      <c r="D281" s="7"/>
      <c r="E281" s="7"/>
      <c r="F281" s="7"/>
      <c r="G281" s="7"/>
      <c r="H281" s="7"/>
    </row>
    <row r="282" spans="3:8">
      <c r="C282" s="7"/>
      <c r="D282" s="7"/>
      <c r="E282" s="7"/>
      <c r="F282" s="7"/>
      <c r="G282" s="7"/>
      <c r="H282" s="7"/>
    </row>
    <row r="283" spans="3:8">
      <c r="C283" s="7"/>
      <c r="D283" s="7"/>
      <c r="E283" s="7"/>
      <c r="F283" s="7"/>
      <c r="G283" s="7"/>
      <c r="H283" s="7"/>
    </row>
    <row r="284" spans="3:8">
      <c r="C284" s="7"/>
      <c r="D284" s="7"/>
      <c r="E284" s="7"/>
      <c r="F284" s="7"/>
      <c r="G284" s="7"/>
      <c r="H284" s="7"/>
    </row>
    <row r="285" spans="3:8">
      <c r="C285" s="7"/>
      <c r="D285" s="7"/>
      <c r="E285" s="7"/>
      <c r="F285" s="7"/>
      <c r="G285" s="7"/>
      <c r="H285" s="7"/>
    </row>
    <row r="286" spans="3:8">
      <c r="C286" s="7"/>
      <c r="D286" s="7"/>
      <c r="E286" s="7"/>
      <c r="F286" s="7"/>
      <c r="G286" s="7"/>
      <c r="H286" s="7"/>
    </row>
    <row r="287" spans="3:8">
      <c r="C287" s="7"/>
      <c r="D287" s="7"/>
      <c r="E287" s="7"/>
      <c r="F287" s="7"/>
      <c r="G287" s="7"/>
      <c r="H287" s="7"/>
    </row>
    <row r="288" spans="3:8">
      <c r="C288" s="7"/>
      <c r="D288" s="7"/>
      <c r="E288" s="7"/>
      <c r="F288" s="7"/>
      <c r="G288" s="7"/>
      <c r="H288" s="7"/>
    </row>
    <row r="289" spans="3:8">
      <c r="C289" s="7"/>
      <c r="D289" s="7"/>
      <c r="E289" s="7"/>
      <c r="F289" s="7"/>
      <c r="G289" s="7"/>
      <c r="H289" s="7"/>
    </row>
    <row r="290" spans="3:8">
      <c r="C290" s="7"/>
      <c r="D290" s="7"/>
      <c r="E290" s="7"/>
      <c r="F290" s="7"/>
      <c r="G290" s="7"/>
      <c r="H290" s="7"/>
    </row>
    <row r="291" spans="3:8">
      <c r="C291" s="7"/>
      <c r="D291" s="7"/>
      <c r="E291" s="7"/>
      <c r="F291" s="7"/>
      <c r="G291" s="7"/>
      <c r="H291" s="7"/>
    </row>
    <row r="292" spans="3:8">
      <c r="C292" s="7"/>
      <c r="D292" s="7"/>
      <c r="E292" s="7"/>
      <c r="F292" s="7"/>
      <c r="G292" s="7"/>
      <c r="H292" s="7"/>
    </row>
    <row r="293" spans="3:8">
      <c r="C293" s="7"/>
      <c r="D293" s="7"/>
      <c r="E293" s="7"/>
      <c r="F293" s="7"/>
      <c r="G293" s="7"/>
      <c r="H293" s="7"/>
    </row>
    <row r="294" spans="3:8">
      <c r="C294" s="7"/>
      <c r="D294" s="7"/>
      <c r="E294" s="7"/>
      <c r="F294" s="7"/>
      <c r="G294" s="7"/>
      <c r="H294" s="7"/>
    </row>
    <row r="295" spans="3:8">
      <c r="C295" s="7"/>
      <c r="D295" s="7"/>
      <c r="E295" s="7"/>
      <c r="F295" s="7"/>
      <c r="G295" s="7"/>
      <c r="H295" s="7"/>
    </row>
    <row r="296" spans="3:8">
      <c r="C296" s="7"/>
      <c r="D296" s="7"/>
      <c r="E296" s="7"/>
      <c r="F296" s="7"/>
      <c r="G296" s="7"/>
      <c r="H296" s="7"/>
    </row>
    <row r="297" spans="3:8">
      <c r="C297" s="7"/>
      <c r="D297" s="7"/>
      <c r="E297" s="7"/>
      <c r="F297" s="7"/>
      <c r="G297" s="7"/>
      <c r="H297" s="7"/>
    </row>
    <row r="298" spans="3:8">
      <c r="C298" s="7"/>
      <c r="D298" s="7"/>
      <c r="E298" s="7"/>
      <c r="F298" s="7"/>
      <c r="G298" s="7"/>
      <c r="H298" s="7"/>
    </row>
    <row r="299" spans="3:8">
      <c r="C299" s="7"/>
      <c r="D299" s="7"/>
      <c r="E299" s="7"/>
      <c r="F299" s="7"/>
      <c r="G299" s="7"/>
      <c r="H299" s="7"/>
    </row>
    <row r="300" spans="3:8">
      <c r="C300" s="7"/>
      <c r="D300" s="7"/>
      <c r="E300" s="7"/>
      <c r="F300" s="7"/>
      <c r="G300" s="7"/>
      <c r="H300" s="7"/>
    </row>
    <row r="301" spans="3:8">
      <c r="C301" s="7"/>
      <c r="D301" s="7"/>
      <c r="E301" s="7"/>
      <c r="F301" s="7"/>
      <c r="G301" s="7"/>
      <c r="H301" s="7"/>
    </row>
    <row r="302" spans="3:8">
      <c r="C302" s="7"/>
      <c r="D302" s="7"/>
      <c r="E302" s="7"/>
      <c r="F302" s="7"/>
      <c r="G302" s="7"/>
      <c r="H302" s="7"/>
    </row>
    <row r="303" spans="3:8">
      <c r="C303" s="7"/>
      <c r="D303" s="7"/>
      <c r="E303" s="7"/>
      <c r="F303" s="7"/>
      <c r="G303" s="7"/>
      <c r="H303" s="7"/>
    </row>
    <row r="304" spans="3:8">
      <c r="C304" s="7"/>
      <c r="D304" s="7"/>
      <c r="E304" s="7"/>
      <c r="F304" s="7"/>
      <c r="G304" s="7"/>
      <c r="H304" s="7"/>
    </row>
    <row r="305" spans="3:8">
      <c r="C305" s="7"/>
      <c r="D305" s="7"/>
      <c r="E305" s="7"/>
      <c r="F305" s="7"/>
      <c r="G305" s="7"/>
      <c r="H305" s="7"/>
    </row>
    <row r="306" spans="3:8">
      <c r="C306" s="7"/>
      <c r="D306" s="7"/>
      <c r="E306" s="7"/>
      <c r="F306" s="7"/>
      <c r="G306" s="7"/>
      <c r="H306" s="7"/>
    </row>
    <row r="307" spans="3:8">
      <c r="C307" s="7"/>
      <c r="D307" s="7"/>
      <c r="E307" s="7"/>
      <c r="F307" s="7"/>
      <c r="G307" s="7"/>
      <c r="H307" s="7"/>
    </row>
    <row r="308" spans="3:8">
      <c r="C308" s="7"/>
      <c r="D308" s="7"/>
      <c r="E308" s="7"/>
      <c r="F308" s="7"/>
      <c r="G308" s="7"/>
      <c r="H308" s="7"/>
    </row>
    <row r="309" spans="3:8">
      <c r="C309" s="7"/>
      <c r="D309" s="7"/>
      <c r="E309" s="7"/>
      <c r="F309" s="7"/>
      <c r="G309" s="7"/>
      <c r="H309" s="7"/>
    </row>
    <row r="310" spans="3:8">
      <c r="C310" s="7"/>
      <c r="D310" s="7"/>
      <c r="E310" s="7"/>
      <c r="F310" s="7"/>
      <c r="G310" s="7"/>
      <c r="H310" s="7"/>
    </row>
    <row r="311" spans="3:8">
      <c r="C311" s="7"/>
      <c r="D311" s="7"/>
      <c r="E311" s="7"/>
      <c r="F311" s="7"/>
      <c r="G311" s="7"/>
      <c r="H311" s="7"/>
    </row>
    <row r="312" spans="3:8">
      <c r="C312" s="7"/>
      <c r="D312" s="7"/>
      <c r="E312" s="7"/>
      <c r="F312" s="7"/>
      <c r="G312" s="7"/>
      <c r="H312" s="7"/>
    </row>
    <row r="313" spans="3:8">
      <c r="C313" s="7"/>
      <c r="D313" s="7"/>
      <c r="E313" s="7"/>
      <c r="F313" s="7"/>
      <c r="G313" s="7"/>
      <c r="H313" s="7"/>
    </row>
    <row r="314" spans="3:8">
      <c r="C314" s="7"/>
      <c r="D314" s="7"/>
      <c r="E314" s="7"/>
      <c r="F314" s="7"/>
      <c r="G314" s="7"/>
      <c r="H314" s="7"/>
    </row>
    <row r="315" spans="3:8">
      <c r="C315" s="7"/>
      <c r="D315" s="7"/>
      <c r="E315" s="7"/>
      <c r="F315" s="7"/>
      <c r="G315" s="7"/>
      <c r="H315" s="7"/>
    </row>
    <row r="316" spans="3:8">
      <c r="C316" s="7"/>
      <c r="D316" s="7"/>
      <c r="E316" s="7"/>
      <c r="F316" s="7"/>
      <c r="G316" s="7"/>
      <c r="H316" s="7"/>
    </row>
    <row r="317" spans="3:8">
      <c r="C317" s="7"/>
      <c r="D317" s="7"/>
      <c r="E317" s="7"/>
      <c r="F317" s="7"/>
      <c r="G317" s="7"/>
      <c r="H317" s="7"/>
    </row>
    <row r="318" spans="3:8">
      <c r="C318" s="7"/>
      <c r="D318" s="7"/>
      <c r="E318" s="7"/>
      <c r="F318" s="7"/>
      <c r="G318" s="7"/>
      <c r="H318" s="7"/>
    </row>
    <row r="319" spans="3:8">
      <c r="C319" s="7"/>
      <c r="D319" s="7"/>
      <c r="E319" s="7"/>
      <c r="F319" s="7"/>
      <c r="G319" s="7"/>
      <c r="H319" s="7"/>
    </row>
    <row r="320" spans="3:8">
      <c r="C320" s="7"/>
      <c r="D320" s="7"/>
      <c r="E320" s="7"/>
      <c r="F320" s="7"/>
      <c r="G320" s="7"/>
      <c r="H320" s="7"/>
    </row>
    <row r="321" spans="3:8">
      <c r="C321" s="7"/>
      <c r="D321" s="7"/>
      <c r="E321" s="7"/>
      <c r="F321" s="7"/>
      <c r="G321" s="7"/>
      <c r="H321" s="7"/>
    </row>
    <row r="322" spans="3:8">
      <c r="C322" s="7"/>
      <c r="D322" s="7"/>
      <c r="E322" s="7"/>
      <c r="F322" s="7"/>
      <c r="G322" s="7"/>
      <c r="H322" s="7"/>
    </row>
    <row r="323" spans="3:8">
      <c r="C323" s="7"/>
      <c r="D323" s="7"/>
      <c r="E323" s="7"/>
      <c r="F323" s="7"/>
      <c r="G323" s="7"/>
      <c r="H323" s="7"/>
    </row>
    <row r="324" spans="3:8">
      <c r="C324" s="7"/>
      <c r="D324" s="7"/>
      <c r="E324" s="7"/>
      <c r="F324" s="7"/>
      <c r="G324" s="7"/>
      <c r="H324" s="7"/>
    </row>
    <row r="325" spans="3:8">
      <c r="C325" s="7"/>
      <c r="D325" s="7"/>
      <c r="E325" s="7"/>
      <c r="F325" s="7"/>
      <c r="G325" s="7"/>
      <c r="H325" s="7"/>
    </row>
    <row r="326" spans="3:8">
      <c r="C326" s="7"/>
      <c r="D326" s="7"/>
      <c r="E326" s="7"/>
      <c r="F326" s="7"/>
      <c r="G326" s="7"/>
      <c r="H326" s="7"/>
    </row>
    <row r="327" spans="3:8">
      <c r="C327" s="7"/>
      <c r="D327" s="7"/>
      <c r="E327" s="7"/>
      <c r="F327" s="7"/>
      <c r="G327" s="7"/>
      <c r="H327" s="7"/>
    </row>
    <row r="328" spans="3:8">
      <c r="C328" s="7"/>
      <c r="D328" s="7"/>
      <c r="E328" s="7"/>
      <c r="F328" s="7"/>
      <c r="G328" s="7"/>
      <c r="H328" s="7"/>
    </row>
    <row r="329" spans="3:8">
      <c r="C329" s="7"/>
      <c r="D329" s="7"/>
      <c r="E329" s="7"/>
      <c r="F329" s="7"/>
      <c r="G329" s="7"/>
      <c r="H329" s="7"/>
    </row>
    <row r="330" spans="3:8">
      <c r="C330" s="7"/>
      <c r="D330" s="7"/>
      <c r="E330" s="7"/>
      <c r="F330" s="7"/>
      <c r="G330" s="7"/>
      <c r="H330" s="7"/>
    </row>
    <row r="331" spans="3:8">
      <c r="C331" s="7"/>
      <c r="D331" s="7"/>
      <c r="E331" s="7"/>
      <c r="F331" s="7"/>
      <c r="G331" s="7"/>
      <c r="H331" s="7"/>
    </row>
    <row r="332" spans="3:8">
      <c r="C332" s="7"/>
      <c r="D332" s="7"/>
      <c r="E332" s="7"/>
      <c r="F332" s="7"/>
      <c r="G332" s="7"/>
      <c r="H332" s="7"/>
    </row>
    <row r="333" spans="3:8">
      <c r="C333" s="7"/>
      <c r="D333" s="7"/>
      <c r="E333" s="7"/>
      <c r="F333" s="7"/>
      <c r="G333" s="7"/>
      <c r="H333" s="7"/>
    </row>
    <row r="334" spans="3:8">
      <c r="C334" s="7"/>
      <c r="D334" s="7"/>
      <c r="E334" s="7"/>
      <c r="F334" s="7"/>
      <c r="G334" s="7"/>
      <c r="H334" s="7"/>
    </row>
    <row r="335" spans="3:8">
      <c r="C335" s="7"/>
      <c r="D335" s="7"/>
      <c r="E335" s="7"/>
      <c r="F335" s="7"/>
      <c r="G335" s="7"/>
      <c r="H335" s="7"/>
    </row>
    <row r="336" spans="3:8">
      <c r="C336" s="7"/>
      <c r="D336" s="7"/>
      <c r="E336" s="7"/>
      <c r="F336" s="7"/>
      <c r="G336" s="7"/>
      <c r="H336" s="7"/>
    </row>
    <row r="337" spans="3:8">
      <c r="C337" s="7"/>
      <c r="D337" s="7"/>
      <c r="E337" s="7"/>
      <c r="F337" s="7"/>
      <c r="G337" s="7"/>
      <c r="H337" s="7"/>
    </row>
    <row r="338" spans="3:8">
      <c r="C338" s="7"/>
      <c r="D338" s="7"/>
      <c r="E338" s="7"/>
      <c r="F338" s="7"/>
      <c r="G338" s="7"/>
      <c r="H338" s="7"/>
    </row>
    <row r="339" spans="3:8">
      <c r="C339" s="7"/>
      <c r="D339" s="7"/>
      <c r="E339" s="7"/>
      <c r="F339" s="7"/>
      <c r="G339" s="7"/>
      <c r="H339" s="7"/>
    </row>
    <row r="340" spans="3:8">
      <c r="C340" s="7"/>
      <c r="D340" s="7"/>
      <c r="E340" s="7"/>
      <c r="F340" s="7"/>
      <c r="G340" s="7"/>
      <c r="H340" s="7"/>
    </row>
    <row r="341" spans="3:8">
      <c r="C341" s="7"/>
      <c r="D341" s="7"/>
      <c r="E341" s="7"/>
      <c r="F341" s="7"/>
      <c r="G341" s="7"/>
      <c r="H341" s="7"/>
    </row>
    <row r="342" spans="3:8">
      <c r="C342" s="7"/>
      <c r="D342" s="7"/>
      <c r="E342" s="7"/>
      <c r="F342" s="7"/>
      <c r="G342" s="7"/>
      <c r="H342" s="7"/>
    </row>
    <row r="343" spans="3:8">
      <c r="C343" s="7"/>
      <c r="D343" s="7"/>
      <c r="E343" s="7"/>
      <c r="F343" s="7"/>
      <c r="G343" s="7"/>
      <c r="H343" s="7"/>
    </row>
    <row r="344" spans="3:8">
      <c r="C344" s="7"/>
      <c r="D344" s="7"/>
      <c r="E344" s="7"/>
      <c r="F344" s="7"/>
      <c r="G344" s="7"/>
      <c r="H344" s="7"/>
    </row>
    <row r="345" spans="3:8">
      <c r="C345" s="7"/>
      <c r="D345" s="7"/>
      <c r="E345" s="7"/>
      <c r="F345" s="7"/>
      <c r="G345" s="7"/>
      <c r="H345" s="7"/>
    </row>
    <row r="346" spans="3:8">
      <c r="C346" s="7"/>
      <c r="D346" s="7"/>
      <c r="E346" s="7"/>
      <c r="F346" s="7"/>
      <c r="G346" s="7"/>
      <c r="H346" s="7"/>
    </row>
    <row r="347" spans="3:8">
      <c r="C347" s="7"/>
      <c r="D347" s="7"/>
      <c r="E347" s="7"/>
      <c r="F347" s="7"/>
      <c r="G347" s="7"/>
      <c r="H347" s="7"/>
    </row>
    <row r="348" spans="3:8">
      <c r="C348" s="7"/>
      <c r="D348" s="7"/>
      <c r="E348" s="7"/>
      <c r="F348" s="7"/>
      <c r="G348" s="7"/>
      <c r="H348" s="7"/>
    </row>
    <row r="349" spans="3:8">
      <c r="C349" s="7"/>
      <c r="D349" s="7"/>
      <c r="E349" s="7"/>
      <c r="F349" s="7"/>
      <c r="G349" s="7"/>
      <c r="H349" s="7"/>
    </row>
    <row r="350" spans="3:8">
      <c r="C350" s="7"/>
      <c r="D350" s="7"/>
      <c r="E350" s="7"/>
      <c r="F350" s="7"/>
      <c r="G350" s="7"/>
      <c r="H350" s="7"/>
    </row>
    <row r="351" spans="3:8">
      <c r="C351" s="7"/>
      <c r="D351" s="7"/>
      <c r="E351" s="7"/>
      <c r="F351" s="7"/>
      <c r="G351" s="7"/>
      <c r="H351" s="7"/>
    </row>
    <row r="352" spans="3:8">
      <c r="C352" s="7"/>
      <c r="D352" s="7"/>
      <c r="E352" s="7"/>
      <c r="F352" s="7"/>
      <c r="G352" s="7"/>
      <c r="H352" s="7"/>
    </row>
    <row r="353" spans="3:8">
      <c r="C353" s="7"/>
      <c r="D353" s="7"/>
      <c r="E353" s="7"/>
      <c r="F353" s="7"/>
      <c r="G353" s="7"/>
      <c r="H353" s="7"/>
    </row>
    <row r="354" spans="3:8">
      <c r="C354" s="7"/>
      <c r="D354" s="7"/>
      <c r="E354" s="7"/>
      <c r="F354" s="7"/>
      <c r="G354" s="7"/>
      <c r="H354" s="7"/>
    </row>
    <row r="355" spans="3:8">
      <c r="C355" s="7"/>
      <c r="D355" s="7"/>
      <c r="E355" s="7"/>
      <c r="F355" s="7"/>
      <c r="G355" s="7"/>
      <c r="H355" s="7"/>
    </row>
    <row r="356" spans="3:8">
      <c r="C356" s="7"/>
      <c r="D356" s="7"/>
      <c r="E356" s="7"/>
      <c r="F356" s="7"/>
      <c r="G356" s="7"/>
      <c r="H356" s="7"/>
    </row>
    <row r="357" spans="3:8">
      <c r="C357" s="7"/>
      <c r="D357" s="7"/>
      <c r="E357" s="7"/>
      <c r="F357" s="7"/>
      <c r="G357" s="7"/>
      <c r="H357" s="7"/>
    </row>
    <row r="358" spans="3:8">
      <c r="C358" s="7"/>
      <c r="D358" s="7"/>
      <c r="E358" s="7"/>
      <c r="F358" s="7"/>
      <c r="G358" s="7"/>
      <c r="H358" s="7"/>
    </row>
    <row r="359" spans="3:8">
      <c r="C359" s="7"/>
      <c r="D359" s="7"/>
      <c r="E359" s="7"/>
      <c r="F359" s="7"/>
      <c r="G359" s="7"/>
      <c r="H359" s="7"/>
    </row>
    <row r="360" spans="3:8">
      <c r="C360" s="7"/>
      <c r="D360" s="7"/>
      <c r="E360" s="7"/>
      <c r="F360" s="7"/>
      <c r="G360" s="7"/>
      <c r="H360" s="7"/>
    </row>
    <row r="361" spans="3:8">
      <c r="C361" s="7"/>
      <c r="D361" s="7"/>
      <c r="E361" s="7"/>
      <c r="F361" s="7"/>
      <c r="G361" s="7"/>
      <c r="H361" s="7"/>
    </row>
    <row r="362" spans="3:8">
      <c r="C362" s="7"/>
      <c r="D362" s="7"/>
      <c r="E362" s="7"/>
      <c r="F362" s="7"/>
      <c r="G362" s="7"/>
      <c r="H362" s="7"/>
    </row>
    <row r="363" spans="3:8">
      <c r="C363" s="7"/>
      <c r="D363" s="7"/>
      <c r="E363" s="7"/>
      <c r="F363" s="7"/>
      <c r="G363" s="7"/>
      <c r="H363" s="7"/>
    </row>
    <row r="364" spans="3:8">
      <c r="C364" s="7"/>
      <c r="D364" s="7"/>
      <c r="E364" s="7"/>
      <c r="F364" s="7"/>
      <c r="G364" s="7"/>
      <c r="H364" s="7"/>
    </row>
    <row r="365" spans="3:8">
      <c r="C365" s="7"/>
      <c r="D365" s="7"/>
      <c r="E365" s="7"/>
      <c r="F365" s="7"/>
      <c r="G365" s="7"/>
      <c r="H365" s="7"/>
    </row>
    <row r="366" spans="3:8">
      <c r="C366" s="7"/>
      <c r="D366" s="7"/>
      <c r="E366" s="7"/>
      <c r="F366" s="7"/>
      <c r="G366" s="7"/>
      <c r="H366" s="7"/>
    </row>
    <row r="367" spans="3:8">
      <c r="C367" s="7"/>
      <c r="D367" s="7"/>
      <c r="E367" s="7"/>
      <c r="F367" s="7"/>
      <c r="G367" s="7"/>
      <c r="H367" s="7"/>
    </row>
    <row r="368" spans="3:8">
      <c r="C368" s="7"/>
      <c r="D368" s="7"/>
      <c r="E368" s="7"/>
      <c r="F368" s="7"/>
      <c r="G368" s="7"/>
      <c r="H368" s="7"/>
    </row>
    <row r="369" spans="3:8">
      <c r="C369" s="7"/>
      <c r="D369" s="7"/>
      <c r="E369" s="7"/>
      <c r="F369" s="7"/>
      <c r="G369" s="7"/>
      <c r="H369" s="7"/>
    </row>
    <row r="370" spans="3:8">
      <c r="C370" s="7"/>
      <c r="D370" s="7"/>
      <c r="E370" s="7"/>
      <c r="F370" s="7"/>
      <c r="G370" s="7"/>
      <c r="H370" s="7"/>
    </row>
    <row r="371" spans="3:8">
      <c r="C371" s="7"/>
      <c r="D371" s="7"/>
      <c r="E371" s="7"/>
      <c r="F371" s="7"/>
      <c r="G371" s="7"/>
      <c r="H371" s="7"/>
    </row>
    <row r="372" spans="3:8">
      <c r="C372" s="7"/>
      <c r="D372" s="7"/>
      <c r="E372" s="7"/>
      <c r="F372" s="7"/>
      <c r="G372" s="7"/>
      <c r="H372" s="7"/>
    </row>
    <row r="373" spans="3:8">
      <c r="C373" s="7"/>
      <c r="D373" s="7"/>
      <c r="E373" s="7"/>
      <c r="F373" s="7"/>
      <c r="G373" s="7"/>
      <c r="H373" s="7"/>
    </row>
    <row r="374" spans="3:8">
      <c r="C374" s="7"/>
      <c r="D374" s="7"/>
      <c r="E374" s="7"/>
      <c r="F374" s="7"/>
      <c r="G374" s="7"/>
      <c r="H374" s="7"/>
    </row>
    <row r="375" spans="3:8">
      <c r="C375" s="7"/>
      <c r="D375" s="7"/>
      <c r="E375" s="7"/>
      <c r="F375" s="7"/>
      <c r="G375" s="7"/>
      <c r="H375" s="7"/>
    </row>
    <row r="376" spans="3:8">
      <c r="C376" s="7"/>
      <c r="D376" s="7"/>
      <c r="E376" s="7"/>
      <c r="F376" s="7"/>
      <c r="G376" s="7"/>
      <c r="H376" s="7"/>
    </row>
    <row r="377" spans="3:8">
      <c r="C377" s="7"/>
      <c r="D377" s="7"/>
      <c r="E377" s="7"/>
      <c r="F377" s="7"/>
      <c r="G377" s="7"/>
      <c r="H377" s="7"/>
    </row>
    <row r="378" spans="3:8">
      <c r="C378" s="7"/>
      <c r="D378" s="7"/>
      <c r="E378" s="7"/>
      <c r="F378" s="7"/>
      <c r="G378" s="7"/>
      <c r="H378" s="7"/>
    </row>
    <row r="379" spans="3:8">
      <c r="C379" s="7"/>
      <c r="D379" s="7"/>
      <c r="E379" s="7"/>
      <c r="F379" s="7"/>
      <c r="G379" s="7"/>
      <c r="H379" s="7"/>
    </row>
    <row r="380" spans="3:8">
      <c r="C380" s="7"/>
      <c r="D380" s="7"/>
      <c r="E380" s="7"/>
      <c r="F380" s="7"/>
      <c r="G380" s="7"/>
      <c r="H380" s="7"/>
    </row>
    <row r="381" spans="3:8">
      <c r="C381" s="7"/>
      <c r="D381" s="7"/>
      <c r="E381" s="7"/>
      <c r="F381" s="7"/>
      <c r="G381" s="7"/>
      <c r="H381" s="7"/>
    </row>
    <row r="382" spans="3:8">
      <c r="C382" s="7"/>
      <c r="D382" s="7"/>
      <c r="E382" s="7"/>
      <c r="F382" s="7"/>
      <c r="G382" s="7"/>
      <c r="H382" s="7"/>
    </row>
    <row r="383" spans="3:8">
      <c r="C383" s="7"/>
      <c r="D383" s="7"/>
      <c r="E383" s="7"/>
      <c r="F383" s="7"/>
      <c r="G383" s="7"/>
      <c r="H383" s="7"/>
    </row>
    <row r="384" spans="3:8">
      <c r="C384" s="7"/>
      <c r="D384" s="7"/>
      <c r="E384" s="7"/>
      <c r="F384" s="7"/>
      <c r="G384" s="7"/>
      <c r="H384" s="7"/>
    </row>
    <row r="385" spans="3:8">
      <c r="C385" s="7"/>
      <c r="D385" s="7"/>
      <c r="E385" s="7"/>
      <c r="F385" s="7"/>
      <c r="G385" s="7"/>
      <c r="H385" s="7"/>
    </row>
    <row r="386" spans="3:8">
      <c r="C386" s="7"/>
      <c r="D386" s="7"/>
      <c r="E386" s="7"/>
      <c r="F386" s="7"/>
      <c r="G386" s="7"/>
      <c r="H386" s="7"/>
    </row>
    <row r="387" spans="3:8">
      <c r="C387" s="7"/>
      <c r="D387" s="7"/>
      <c r="E387" s="7"/>
      <c r="F387" s="7"/>
      <c r="G387" s="7"/>
      <c r="H387" s="7"/>
    </row>
    <row r="388" spans="3:8">
      <c r="C388" s="7"/>
      <c r="D388" s="7"/>
      <c r="E388" s="7"/>
      <c r="F388" s="7"/>
      <c r="G388" s="7"/>
      <c r="H388" s="7"/>
    </row>
    <row r="389" spans="3:8">
      <c r="C389" s="7"/>
      <c r="D389" s="7"/>
      <c r="E389" s="7"/>
      <c r="F389" s="7"/>
      <c r="G389" s="7"/>
      <c r="H389" s="7"/>
    </row>
    <row r="390" spans="3:8">
      <c r="C390" s="7"/>
      <c r="D390" s="7"/>
      <c r="E390" s="7"/>
      <c r="F390" s="7"/>
      <c r="G390" s="7"/>
      <c r="H390" s="7"/>
    </row>
    <row r="391" spans="3:8">
      <c r="C391" s="7"/>
      <c r="D391" s="7"/>
      <c r="E391" s="7"/>
      <c r="F391" s="7"/>
      <c r="G391" s="7"/>
      <c r="H391" s="7"/>
    </row>
    <row r="392" spans="3:8">
      <c r="C392" s="7"/>
      <c r="D392" s="7"/>
      <c r="E392" s="7"/>
      <c r="F392" s="7"/>
      <c r="G392" s="7"/>
      <c r="H392" s="7"/>
    </row>
    <row r="393" spans="3:8">
      <c r="C393" s="7"/>
      <c r="D393" s="7"/>
      <c r="E393" s="7"/>
      <c r="F393" s="7"/>
      <c r="G393" s="7"/>
      <c r="H393" s="7"/>
    </row>
    <row r="394" spans="3:8">
      <c r="C394" s="7"/>
      <c r="D394" s="7"/>
      <c r="E394" s="7"/>
      <c r="F394" s="7"/>
      <c r="G394" s="7"/>
      <c r="H394" s="7"/>
    </row>
    <row r="395" spans="3:8">
      <c r="C395" s="7"/>
      <c r="D395" s="7"/>
      <c r="E395" s="7"/>
      <c r="F395" s="7"/>
      <c r="G395" s="7"/>
      <c r="H395" s="7"/>
    </row>
    <row r="396" spans="3:8">
      <c r="C396" s="7"/>
      <c r="D396" s="7"/>
      <c r="E396" s="7"/>
      <c r="F396" s="7"/>
      <c r="G396" s="7"/>
      <c r="H396" s="7"/>
    </row>
    <row r="397" spans="3:8">
      <c r="C397" s="7"/>
      <c r="D397" s="7"/>
      <c r="E397" s="7"/>
      <c r="F397" s="7"/>
      <c r="G397" s="7"/>
      <c r="H397" s="7"/>
    </row>
    <row r="398" spans="3:8">
      <c r="C398" s="7"/>
      <c r="D398" s="7"/>
      <c r="E398" s="7"/>
      <c r="F398" s="7"/>
      <c r="G398" s="7"/>
      <c r="H398" s="7"/>
    </row>
    <row r="399" spans="3:8">
      <c r="C399" s="7"/>
      <c r="D399" s="7"/>
      <c r="E399" s="7"/>
      <c r="F399" s="7"/>
      <c r="G399" s="7"/>
      <c r="H399" s="7"/>
    </row>
    <row r="400" spans="3:8">
      <c r="C400" s="7"/>
      <c r="D400" s="7"/>
      <c r="E400" s="7"/>
      <c r="F400" s="7"/>
      <c r="G400" s="7"/>
      <c r="H400" s="7"/>
    </row>
    <row r="401" spans="3:8">
      <c r="C401" s="7"/>
      <c r="D401" s="7"/>
      <c r="E401" s="7"/>
      <c r="F401" s="7"/>
      <c r="G401" s="7"/>
      <c r="H401" s="7"/>
    </row>
    <row r="402" spans="3:8">
      <c r="C402" s="7"/>
      <c r="D402" s="7"/>
      <c r="E402" s="7"/>
      <c r="F402" s="7"/>
      <c r="G402" s="7"/>
      <c r="H402" s="7"/>
    </row>
    <row r="403" spans="3:8">
      <c r="C403" s="7"/>
      <c r="D403" s="7"/>
      <c r="E403" s="7"/>
      <c r="F403" s="7"/>
      <c r="G403" s="7"/>
      <c r="H403" s="7"/>
    </row>
    <row r="404" spans="3:8">
      <c r="C404" s="7"/>
      <c r="D404" s="7"/>
      <c r="E404" s="7"/>
      <c r="F404" s="7"/>
      <c r="G404" s="7"/>
      <c r="H404" s="7"/>
    </row>
    <row r="405" spans="3:8">
      <c r="C405" s="7"/>
      <c r="D405" s="7"/>
      <c r="E405" s="7"/>
      <c r="F405" s="7"/>
      <c r="G405" s="7"/>
      <c r="H405" s="7"/>
    </row>
    <row r="406" spans="3:8">
      <c r="C406" s="7"/>
      <c r="D406" s="7"/>
      <c r="E406" s="7"/>
      <c r="F406" s="7"/>
      <c r="G406" s="7"/>
      <c r="H406" s="7"/>
    </row>
    <row r="407" spans="3:8">
      <c r="C407" s="7"/>
      <c r="D407" s="7"/>
      <c r="E407" s="7"/>
      <c r="F407" s="7"/>
      <c r="G407" s="7"/>
      <c r="H407" s="7"/>
    </row>
    <row r="408" spans="3:8">
      <c r="C408" s="7"/>
      <c r="D408" s="7"/>
      <c r="E408" s="7"/>
      <c r="F408" s="7"/>
      <c r="G408" s="7"/>
      <c r="H408" s="7"/>
    </row>
    <row r="409" spans="3:8">
      <c r="C409" s="7"/>
      <c r="D409" s="7"/>
      <c r="E409" s="7"/>
      <c r="F409" s="7"/>
      <c r="G409" s="7"/>
      <c r="H409" s="7"/>
    </row>
    <row r="410" spans="3:8">
      <c r="C410" s="7"/>
      <c r="D410" s="7"/>
      <c r="E410" s="7"/>
      <c r="F410" s="7"/>
      <c r="G410" s="7"/>
      <c r="H410" s="7"/>
    </row>
    <row r="411" spans="3:8">
      <c r="C411" s="7"/>
      <c r="D411" s="7"/>
      <c r="E411" s="7"/>
      <c r="F411" s="7"/>
      <c r="G411" s="7"/>
      <c r="H411" s="7"/>
    </row>
    <row r="412" spans="3:8">
      <c r="C412" s="7"/>
      <c r="D412" s="7"/>
      <c r="E412" s="7"/>
      <c r="F412" s="7"/>
      <c r="G412" s="7"/>
      <c r="H412" s="7"/>
    </row>
    <row r="413" spans="3:8">
      <c r="C413" s="7"/>
      <c r="D413" s="7"/>
      <c r="E413" s="7"/>
      <c r="F413" s="7"/>
      <c r="G413" s="7"/>
      <c r="H413" s="7"/>
    </row>
    <row r="414" spans="3:8">
      <c r="C414" s="7"/>
      <c r="D414" s="7"/>
      <c r="E414" s="7"/>
      <c r="F414" s="7"/>
      <c r="G414" s="7"/>
      <c r="H414" s="7"/>
    </row>
    <row r="415" spans="3:8">
      <c r="C415" s="7"/>
      <c r="D415" s="7"/>
      <c r="E415" s="7"/>
      <c r="F415" s="7"/>
      <c r="G415" s="7"/>
      <c r="H415" s="7"/>
    </row>
    <row r="416" spans="3:8">
      <c r="C416" s="7"/>
      <c r="D416" s="7"/>
      <c r="E416" s="7"/>
      <c r="F416" s="7"/>
      <c r="G416" s="7"/>
      <c r="H416" s="7"/>
    </row>
    <row r="417" spans="3:8">
      <c r="C417" s="7"/>
      <c r="D417" s="7"/>
      <c r="E417" s="7"/>
      <c r="F417" s="7"/>
      <c r="G417" s="7"/>
      <c r="H417" s="7"/>
    </row>
    <row r="418" spans="3:8">
      <c r="C418" s="7"/>
      <c r="D418" s="7"/>
      <c r="E418" s="7"/>
      <c r="F418" s="7"/>
      <c r="G418" s="7"/>
      <c r="H418" s="7"/>
    </row>
    <row r="419" spans="3:8">
      <c r="C419" s="7"/>
      <c r="D419" s="7"/>
      <c r="E419" s="7"/>
      <c r="F419" s="7"/>
      <c r="G419" s="7"/>
      <c r="H419" s="7"/>
    </row>
    <row r="420" spans="3:8">
      <c r="C420" s="7"/>
      <c r="D420" s="7"/>
      <c r="E420" s="7"/>
      <c r="F420" s="7"/>
      <c r="G420" s="7"/>
      <c r="H420" s="7"/>
    </row>
    <row r="421" spans="3:8">
      <c r="C421" s="7"/>
      <c r="D421" s="7"/>
      <c r="E421" s="7"/>
      <c r="F421" s="7"/>
      <c r="G421" s="7"/>
      <c r="H421" s="7"/>
    </row>
    <row r="422" spans="3:8">
      <c r="C422" s="7"/>
      <c r="D422" s="7"/>
      <c r="E422" s="7"/>
      <c r="F422" s="7"/>
      <c r="G422" s="7"/>
      <c r="H422" s="7"/>
    </row>
    <row r="423" spans="3:8">
      <c r="C423" s="7"/>
      <c r="D423" s="7"/>
      <c r="E423" s="7"/>
      <c r="F423" s="7"/>
      <c r="G423" s="7"/>
      <c r="H423" s="7"/>
    </row>
    <row r="424" spans="3:8">
      <c r="C424" s="7"/>
      <c r="D424" s="7"/>
      <c r="E424" s="7"/>
      <c r="F424" s="7"/>
      <c r="G424" s="7"/>
      <c r="H424" s="7"/>
    </row>
    <row r="425" spans="3:8">
      <c r="C425" s="7"/>
      <c r="D425" s="7"/>
      <c r="E425" s="7"/>
      <c r="F425" s="7"/>
      <c r="G425" s="7"/>
      <c r="H425" s="7"/>
    </row>
    <row r="426" spans="3:8">
      <c r="C426" s="7"/>
      <c r="D426" s="7"/>
      <c r="E426" s="7"/>
      <c r="F426" s="7"/>
      <c r="G426" s="7"/>
      <c r="H426" s="7"/>
    </row>
    <row r="427" spans="3:8">
      <c r="C427" s="7"/>
      <c r="D427" s="7"/>
      <c r="E427" s="7"/>
      <c r="F427" s="7"/>
      <c r="G427" s="7"/>
      <c r="H427" s="7"/>
    </row>
    <row r="428" spans="3:8">
      <c r="C428" s="7"/>
      <c r="D428" s="7"/>
      <c r="E428" s="7"/>
      <c r="F428" s="7"/>
      <c r="G428" s="7"/>
      <c r="H428" s="7"/>
    </row>
    <row r="429" spans="3:8">
      <c r="C429" s="7"/>
      <c r="D429" s="7"/>
      <c r="E429" s="7"/>
      <c r="F429" s="7"/>
      <c r="G429" s="7"/>
      <c r="H429" s="7"/>
    </row>
    <row r="430" spans="3:8">
      <c r="C430" s="7"/>
      <c r="D430" s="7"/>
      <c r="E430" s="7"/>
      <c r="F430" s="7"/>
      <c r="G430" s="7"/>
      <c r="H430" s="7"/>
    </row>
    <row r="431" spans="3:8">
      <c r="C431" s="7"/>
      <c r="D431" s="7"/>
      <c r="E431" s="7"/>
      <c r="F431" s="7"/>
      <c r="G431" s="7"/>
      <c r="H431" s="7"/>
    </row>
    <row r="432" spans="3:8">
      <c r="C432" s="7"/>
      <c r="D432" s="7"/>
      <c r="E432" s="7"/>
      <c r="F432" s="7"/>
      <c r="G432" s="7"/>
      <c r="H432" s="7"/>
    </row>
    <row r="433" spans="3:8">
      <c r="C433" s="7"/>
      <c r="D433" s="7"/>
      <c r="E433" s="7"/>
      <c r="F433" s="7"/>
      <c r="G433" s="7"/>
      <c r="H433" s="7"/>
    </row>
    <row r="434" spans="3:8">
      <c r="C434" s="7"/>
      <c r="D434" s="7"/>
      <c r="E434" s="7"/>
      <c r="F434" s="7"/>
      <c r="G434" s="7"/>
      <c r="H434" s="7"/>
    </row>
    <row r="435" spans="3:8">
      <c r="C435" s="7"/>
      <c r="D435" s="7"/>
      <c r="E435" s="7"/>
      <c r="F435" s="7"/>
      <c r="G435" s="7"/>
      <c r="H435" s="7"/>
    </row>
    <row r="436" spans="3:8">
      <c r="C436" s="7"/>
      <c r="D436" s="7"/>
      <c r="E436" s="7"/>
      <c r="F436" s="7"/>
      <c r="G436" s="7"/>
      <c r="H436" s="7"/>
    </row>
    <row r="437" spans="3:8">
      <c r="C437" s="7"/>
      <c r="D437" s="7"/>
      <c r="E437" s="7"/>
      <c r="F437" s="7"/>
      <c r="G437" s="7"/>
      <c r="H437" s="7"/>
    </row>
    <row r="438" spans="3:8">
      <c r="C438" s="7"/>
      <c r="D438" s="7"/>
      <c r="E438" s="7"/>
      <c r="F438" s="7"/>
      <c r="G438" s="7"/>
      <c r="H438" s="7"/>
    </row>
    <row r="439" spans="3:8">
      <c r="C439" s="7"/>
      <c r="D439" s="7"/>
      <c r="E439" s="7"/>
      <c r="F439" s="7"/>
      <c r="G439" s="7"/>
      <c r="H439" s="7"/>
    </row>
    <row r="440" spans="3:8">
      <c r="C440" s="7"/>
      <c r="D440" s="7"/>
      <c r="E440" s="7"/>
      <c r="F440" s="7"/>
      <c r="G440" s="7"/>
      <c r="H440" s="7"/>
    </row>
    <row r="441" spans="3:8">
      <c r="C441" s="7"/>
      <c r="D441" s="7"/>
      <c r="E441" s="7"/>
      <c r="F441" s="7"/>
      <c r="G441" s="7"/>
      <c r="H441" s="7"/>
    </row>
    <row r="442" spans="3:8">
      <c r="C442" s="7"/>
      <c r="D442" s="7"/>
      <c r="E442" s="7"/>
      <c r="F442" s="7"/>
      <c r="G442" s="7"/>
      <c r="H442" s="7"/>
    </row>
    <row r="443" spans="3:8">
      <c r="C443" s="7"/>
      <c r="D443" s="7"/>
      <c r="E443" s="7"/>
      <c r="F443" s="7"/>
      <c r="G443" s="7"/>
      <c r="H443" s="7"/>
    </row>
    <row r="444" spans="3:8">
      <c r="C444" s="7"/>
      <c r="D444" s="7"/>
      <c r="E444" s="7"/>
      <c r="F444" s="7"/>
      <c r="G444" s="7"/>
      <c r="H444" s="7"/>
    </row>
    <row r="445" spans="3:8">
      <c r="C445" s="7"/>
      <c r="D445" s="7"/>
      <c r="E445" s="7"/>
      <c r="F445" s="7"/>
      <c r="G445" s="7"/>
      <c r="H445" s="7"/>
    </row>
    <row r="446" spans="3:8">
      <c r="C446" s="7"/>
      <c r="D446" s="7"/>
      <c r="E446" s="7"/>
      <c r="F446" s="7"/>
      <c r="G446" s="7"/>
      <c r="H446" s="7"/>
    </row>
    <row r="447" spans="3:8">
      <c r="C447" s="7"/>
      <c r="D447" s="7"/>
      <c r="E447" s="7"/>
      <c r="F447" s="7"/>
      <c r="G447" s="7"/>
      <c r="H447" s="7"/>
    </row>
    <row r="448" spans="3:8">
      <c r="C448" s="7"/>
      <c r="D448" s="7"/>
      <c r="E448" s="7"/>
      <c r="F448" s="7"/>
      <c r="G448" s="7"/>
      <c r="H448" s="7"/>
    </row>
    <row r="449" spans="3:8">
      <c r="C449" s="7"/>
      <c r="D449" s="7"/>
      <c r="E449" s="7"/>
      <c r="F449" s="7"/>
      <c r="G449" s="7"/>
      <c r="H449" s="7"/>
    </row>
    <row r="450" spans="3:8">
      <c r="C450" s="7"/>
      <c r="D450" s="7"/>
      <c r="E450" s="7"/>
      <c r="F450" s="7"/>
      <c r="G450" s="7"/>
      <c r="H450" s="7"/>
    </row>
    <row r="451" spans="3:8">
      <c r="C451" s="7"/>
      <c r="D451" s="7"/>
      <c r="E451" s="7"/>
      <c r="F451" s="7"/>
      <c r="G451" s="7"/>
      <c r="H451" s="7"/>
    </row>
    <row r="452" spans="3:8">
      <c r="C452" s="7"/>
      <c r="D452" s="7"/>
      <c r="E452" s="7"/>
      <c r="F452" s="7"/>
      <c r="G452" s="7"/>
      <c r="H452" s="7"/>
    </row>
    <row r="453" spans="3:8">
      <c r="C453" s="7"/>
      <c r="D453" s="7"/>
      <c r="E453" s="7"/>
      <c r="F453" s="7"/>
      <c r="G453" s="7"/>
      <c r="H453" s="7"/>
    </row>
    <row r="454" spans="3:8">
      <c r="C454" s="7"/>
      <c r="D454" s="7"/>
      <c r="E454" s="7"/>
      <c r="F454" s="7"/>
      <c r="G454" s="7"/>
      <c r="H454" s="7"/>
    </row>
    <row r="455" spans="3:8">
      <c r="C455" s="7"/>
      <c r="D455" s="7"/>
      <c r="E455" s="7"/>
      <c r="F455" s="7"/>
      <c r="G455" s="7"/>
      <c r="H455" s="7"/>
    </row>
    <row r="456" spans="3:8">
      <c r="C456" s="7"/>
      <c r="D456" s="7"/>
      <c r="E456" s="7"/>
      <c r="F456" s="7"/>
      <c r="G456" s="7"/>
      <c r="H456" s="7"/>
    </row>
    <row r="457" spans="3:8">
      <c r="C457" s="7"/>
      <c r="D457" s="7"/>
      <c r="E457" s="7"/>
      <c r="F457" s="7"/>
      <c r="G457" s="7"/>
      <c r="H457" s="7"/>
    </row>
    <row r="458" spans="3:8">
      <c r="C458" s="7"/>
      <c r="D458" s="7"/>
      <c r="E458" s="7"/>
      <c r="F458" s="7"/>
      <c r="G458" s="7"/>
      <c r="H458" s="7"/>
    </row>
    <row r="459" spans="3:8">
      <c r="C459" s="7"/>
      <c r="D459" s="7"/>
      <c r="E459" s="7"/>
      <c r="F459" s="7"/>
      <c r="G459" s="7"/>
      <c r="H459" s="7"/>
    </row>
    <row r="460" spans="3:8">
      <c r="C460" s="7"/>
      <c r="D460" s="7"/>
      <c r="E460" s="7"/>
      <c r="F460" s="7"/>
      <c r="G460" s="7"/>
      <c r="H460" s="7"/>
    </row>
    <row r="461" spans="3:8">
      <c r="C461" s="7"/>
      <c r="D461" s="7"/>
      <c r="E461" s="7"/>
      <c r="F461" s="7"/>
      <c r="G461" s="7"/>
      <c r="H461" s="7"/>
    </row>
    <row r="462" spans="3:8">
      <c r="C462" s="7"/>
      <c r="D462" s="7"/>
      <c r="E462" s="7"/>
      <c r="F462" s="7"/>
      <c r="G462" s="7"/>
      <c r="H462" s="7"/>
    </row>
    <row r="463" spans="3:8">
      <c r="C463" s="7"/>
      <c r="D463" s="7"/>
      <c r="E463" s="7"/>
      <c r="F463" s="7"/>
      <c r="G463" s="7"/>
      <c r="H463" s="7"/>
    </row>
    <row r="464" spans="3:8">
      <c r="C464" s="7"/>
      <c r="D464" s="7"/>
      <c r="E464" s="7"/>
      <c r="F464" s="7"/>
      <c r="G464" s="7"/>
      <c r="H464" s="7"/>
    </row>
    <row r="465" spans="3:8">
      <c r="C465" s="7"/>
      <c r="D465" s="7"/>
      <c r="E465" s="7"/>
      <c r="F465" s="7"/>
      <c r="G465" s="7"/>
      <c r="H465" s="7"/>
    </row>
    <row r="466" spans="3:8">
      <c r="C466" s="7"/>
      <c r="D466" s="7"/>
      <c r="E466" s="7"/>
      <c r="F466" s="7"/>
      <c r="G466" s="7"/>
      <c r="H466" s="7"/>
    </row>
    <row r="467" spans="3:8">
      <c r="C467" s="7"/>
      <c r="D467" s="7"/>
      <c r="E467" s="7"/>
      <c r="F467" s="7"/>
      <c r="G467" s="7"/>
      <c r="H467" s="7"/>
    </row>
    <row r="468" spans="3:8">
      <c r="C468" s="7"/>
      <c r="D468" s="7"/>
      <c r="E468" s="7"/>
      <c r="F468" s="7"/>
      <c r="G468" s="7"/>
      <c r="H468" s="7"/>
    </row>
    <row r="469" spans="3:8">
      <c r="C469" s="7"/>
      <c r="D469" s="7"/>
      <c r="E469" s="7"/>
      <c r="F469" s="7"/>
      <c r="G469" s="7"/>
      <c r="H469" s="7"/>
    </row>
    <row r="470" spans="3:8">
      <c r="C470" s="7"/>
      <c r="D470" s="7"/>
      <c r="E470" s="7"/>
      <c r="F470" s="7"/>
      <c r="G470" s="7"/>
      <c r="H470" s="7"/>
    </row>
    <row r="471" spans="3:8">
      <c r="C471" s="7"/>
      <c r="D471" s="7"/>
      <c r="E471" s="7"/>
      <c r="F471" s="7"/>
      <c r="G471" s="7"/>
      <c r="H471" s="7"/>
    </row>
    <row r="472" spans="3:8">
      <c r="C472" s="7"/>
      <c r="D472" s="7"/>
      <c r="E472" s="7"/>
      <c r="F472" s="7"/>
      <c r="G472" s="7"/>
      <c r="H472" s="7"/>
    </row>
    <row r="473" spans="3:8">
      <c r="C473" s="7"/>
      <c r="D473" s="7"/>
      <c r="E473" s="7"/>
      <c r="F473" s="7"/>
      <c r="G473" s="7"/>
      <c r="H473" s="7"/>
    </row>
    <row r="474" spans="3:8">
      <c r="C474" s="7"/>
      <c r="D474" s="7"/>
      <c r="E474" s="7"/>
      <c r="F474" s="7"/>
      <c r="G474" s="7"/>
      <c r="H474" s="7"/>
    </row>
    <row r="475" spans="3:8">
      <c r="C475" s="7"/>
      <c r="D475" s="7"/>
      <c r="E475" s="7"/>
      <c r="F475" s="7"/>
      <c r="G475" s="7"/>
      <c r="H475" s="7"/>
    </row>
    <row r="476" spans="3:8">
      <c r="C476" s="7"/>
      <c r="D476" s="7"/>
      <c r="E476" s="7"/>
      <c r="F476" s="7"/>
      <c r="G476" s="7"/>
      <c r="H476" s="7"/>
    </row>
    <row r="477" spans="3:8">
      <c r="C477" s="7"/>
      <c r="D477" s="7"/>
      <c r="E477" s="7"/>
      <c r="F477" s="7"/>
      <c r="G477" s="7"/>
      <c r="H477" s="7"/>
    </row>
    <row r="478" spans="3:8">
      <c r="C478" s="7"/>
      <c r="D478" s="7"/>
      <c r="E478" s="7"/>
      <c r="F478" s="7"/>
      <c r="G478" s="7"/>
      <c r="H478" s="7"/>
    </row>
    <row r="479" spans="3:8">
      <c r="C479" s="7"/>
      <c r="D479" s="7"/>
      <c r="E479" s="7"/>
      <c r="F479" s="7"/>
      <c r="G479" s="7"/>
      <c r="H479" s="7"/>
    </row>
    <row r="480" spans="3:8">
      <c r="C480" s="7"/>
      <c r="D480" s="7"/>
      <c r="E480" s="7"/>
      <c r="F480" s="7"/>
      <c r="G480" s="7"/>
      <c r="H480" s="7"/>
    </row>
    <row r="481" spans="3:8">
      <c r="C481" s="7"/>
      <c r="D481" s="7"/>
      <c r="E481" s="7"/>
      <c r="F481" s="7"/>
      <c r="G481" s="7"/>
      <c r="H481" s="7"/>
    </row>
    <row r="482" spans="3:8">
      <c r="C482" s="7"/>
      <c r="D482" s="7"/>
      <c r="E482" s="7"/>
      <c r="F482" s="7"/>
      <c r="G482" s="7"/>
      <c r="H482" s="7"/>
    </row>
    <row r="483" spans="3:8">
      <c r="C483" s="7"/>
      <c r="D483" s="7"/>
      <c r="E483" s="7"/>
      <c r="F483" s="7"/>
      <c r="G483" s="7"/>
      <c r="H483" s="7"/>
    </row>
    <row r="484" spans="3:8">
      <c r="C484" s="7"/>
      <c r="D484" s="7"/>
      <c r="E484" s="7"/>
      <c r="F484" s="7"/>
      <c r="G484" s="7"/>
      <c r="H484" s="7"/>
    </row>
    <row r="485" spans="3:8">
      <c r="C485" s="7"/>
      <c r="D485" s="7"/>
      <c r="E485" s="7"/>
      <c r="F485" s="7"/>
      <c r="G485" s="7"/>
      <c r="H485" s="7"/>
    </row>
    <row r="486" spans="3:8">
      <c r="C486" s="7"/>
      <c r="D486" s="7"/>
      <c r="E486" s="7"/>
      <c r="F486" s="7"/>
      <c r="G486" s="7"/>
      <c r="H486" s="7"/>
    </row>
    <row r="487" spans="3:8">
      <c r="C487" s="7"/>
      <c r="D487" s="7"/>
      <c r="E487" s="7"/>
      <c r="F487" s="7"/>
      <c r="G487" s="7"/>
      <c r="H487" s="7"/>
    </row>
    <row r="488" spans="3:8">
      <c r="C488" s="7"/>
      <c r="D488" s="7"/>
      <c r="E488" s="7"/>
      <c r="F488" s="7"/>
      <c r="G488" s="7"/>
      <c r="H488" s="7"/>
    </row>
    <row r="489" spans="3:8">
      <c r="C489" s="7"/>
      <c r="D489" s="7"/>
      <c r="E489" s="7"/>
      <c r="F489" s="7"/>
      <c r="G489" s="7"/>
      <c r="H489" s="7"/>
    </row>
    <row r="490" spans="3:8">
      <c r="C490" s="7"/>
      <c r="D490" s="7"/>
      <c r="E490" s="7"/>
      <c r="F490" s="7"/>
      <c r="G490" s="7"/>
      <c r="H490" s="7"/>
    </row>
    <row r="491" spans="3:8">
      <c r="C491" s="7"/>
      <c r="D491" s="7"/>
      <c r="E491" s="7"/>
      <c r="F491" s="7"/>
      <c r="G491" s="7"/>
      <c r="H491" s="7"/>
    </row>
    <row r="492" spans="3:8">
      <c r="C492" s="7"/>
      <c r="D492" s="7"/>
      <c r="E492" s="7"/>
      <c r="F492" s="7"/>
      <c r="G492" s="7"/>
      <c r="H492" s="7"/>
    </row>
    <row r="493" spans="3:8">
      <c r="C493" s="7"/>
      <c r="D493" s="7"/>
      <c r="E493" s="7"/>
      <c r="F493" s="7"/>
      <c r="G493" s="7"/>
      <c r="H493" s="7"/>
    </row>
    <row r="494" spans="3:8">
      <c r="C494" s="7"/>
      <c r="D494" s="7"/>
      <c r="E494" s="7"/>
      <c r="F494" s="7"/>
      <c r="G494" s="7"/>
      <c r="H494" s="7"/>
    </row>
    <row r="495" spans="3:8">
      <c r="C495" s="7"/>
      <c r="D495" s="7"/>
      <c r="E495" s="7"/>
      <c r="F495" s="7"/>
      <c r="G495" s="7"/>
      <c r="H495" s="7"/>
    </row>
    <row r="496" spans="3:8">
      <c r="C496" s="7"/>
      <c r="D496" s="7"/>
      <c r="E496" s="7"/>
      <c r="F496" s="7"/>
      <c r="G496" s="7"/>
      <c r="H496" s="7"/>
    </row>
    <row r="497" spans="3:8">
      <c r="C497" s="7"/>
      <c r="D497" s="7"/>
      <c r="E497" s="7"/>
      <c r="F497" s="7"/>
      <c r="G497" s="7"/>
      <c r="H497" s="7"/>
    </row>
    <row r="498" spans="3:8">
      <c r="C498" s="7"/>
      <c r="D498" s="7"/>
      <c r="E498" s="7"/>
      <c r="F498" s="7"/>
      <c r="G498" s="7"/>
      <c r="H498" s="7"/>
    </row>
    <row r="499" spans="3:8">
      <c r="C499" s="7"/>
      <c r="D499" s="7"/>
      <c r="E499" s="7"/>
      <c r="F499" s="7"/>
      <c r="G499" s="7"/>
      <c r="H499" s="7"/>
    </row>
    <row r="500" spans="3:8">
      <c r="C500" s="7"/>
      <c r="D500" s="7"/>
      <c r="E500" s="7"/>
      <c r="F500" s="7"/>
      <c r="G500" s="7"/>
      <c r="H500" s="7"/>
    </row>
    <row r="501" spans="3:8">
      <c r="C501" s="7"/>
      <c r="D501" s="7"/>
      <c r="E501" s="7"/>
      <c r="F501" s="7"/>
      <c r="G501" s="7"/>
      <c r="H501" s="7"/>
    </row>
    <row r="502" spans="3:8">
      <c r="C502" s="7"/>
      <c r="D502" s="7"/>
      <c r="E502" s="7"/>
      <c r="F502" s="7"/>
      <c r="G502" s="7"/>
      <c r="H502" s="7"/>
    </row>
    <row r="503" spans="3:8">
      <c r="C503" s="7"/>
      <c r="D503" s="7"/>
      <c r="E503" s="7"/>
      <c r="F503" s="7"/>
      <c r="G503" s="7"/>
      <c r="H503" s="7"/>
    </row>
    <row r="504" spans="3:8">
      <c r="C504" s="7"/>
      <c r="D504" s="7"/>
      <c r="E504" s="7"/>
      <c r="F504" s="7"/>
      <c r="G504" s="7"/>
      <c r="H504" s="7"/>
    </row>
    <row r="505" spans="3:8">
      <c r="C505" s="7"/>
      <c r="D505" s="7"/>
      <c r="E505" s="7"/>
      <c r="F505" s="7"/>
      <c r="G505" s="7"/>
      <c r="H505" s="7"/>
    </row>
    <row r="506" spans="3:8">
      <c r="C506" s="7"/>
      <c r="D506" s="7"/>
      <c r="E506" s="7"/>
      <c r="F506" s="7"/>
      <c r="G506" s="7"/>
      <c r="H506" s="7"/>
    </row>
    <row r="507" spans="3:8">
      <c r="C507" s="7"/>
      <c r="D507" s="7"/>
      <c r="E507" s="7"/>
      <c r="F507" s="7"/>
      <c r="G507" s="7"/>
      <c r="H507" s="7"/>
    </row>
    <row r="508" spans="3:8">
      <c r="C508" s="7"/>
      <c r="D508" s="7"/>
      <c r="E508" s="7"/>
      <c r="F508" s="7"/>
      <c r="G508" s="7"/>
      <c r="H508" s="7"/>
    </row>
    <row r="509" spans="3:8">
      <c r="C509" s="7"/>
      <c r="D509" s="7"/>
      <c r="E509" s="7"/>
      <c r="F509" s="7"/>
      <c r="G509" s="7"/>
      <c r="H509" s="7"/>
    </row>
    <row r="510" spans="3:8">
      <c r="C510" s="7"/>
      <c r="D510" s="7"/>
      <c r="E510" s="7"/>
      <c r="F510" s="7"/>
      <c r="G510" s="7"/>
      <c r="H510" s="7"/>
    </row>
    <row r="511" spans="3:8">
      <c r="C511" s="7"/>
      <c r="D511" s="7"/>
      <c r="E511" s="7"/>
      <c r="F511" s="7"/>
      <c r="G511" s="7"/>
      <c r="H511" s="7"/>
    </row>
    <row r="512" spans="3:8">
      <c r="C512" s="7"/>
      <c r="D512" s="7"/>
      <c r="E512" s="7"/>
      <c r="F512" s="7"/>
      <c r="G512" s="7"/>
      <c r="H512" s="7"/>
    </row>
    <row r="513" spans="3:8">
      <c r="C513" s="7"/>
      <c r="D513" s="7"/>
      <c r="E513" s="7"/>
      <c r="F513" s="7"/>
      <c r="G513" s="7"/>
      <c r="H513" s="7"/>
    </row>
    <row r="514" spans="3:8">
      <c r="C514" s="7"/>
      <c r="D514" s="7"/>
      <c r="E514" s="7"/>
      <c r="F514" s="7"/>
      <c r="G514" s="7"/>
      <c r="H514" s="7"/>
    </row>
    <row r="515" spans="3:8">
      <c r="C515" s="7"/>
      <c r="D515" s="7"/>
      <c r="E515" s="7"/>
      <c r="F515" s="7"/>
      <c r="G515" s="7"/>
      <c r="H515" s="7"/>
    </row>
    <row r="516" spans="3:8">
      <c r="C516" s="7"/>
      <c r="D516" s="7"/>
      <c r="E516" s="7"/>
      <c r="F516" s="7"/>
      <c r="G516" s="7"/>
      <c r="H516" s="7"/>
    </row>
    <row r="517" spans="3:8">
      <c r="C517" s="7"/>
      <c r="D517" s="7"/>
      <c r="E517" s="7"/>
      <c r="F517" s="7"/>
      <c r="G517" s="7"/>
      <c r="H517" s="7"/>
    </row>
    <row r="518" spans="3:8">
      <c r="C518" s="7"/>
      <c r="D518" s="7"/>
      <c r="E518" s="7"/>
      <c r="F518" s="7"/>
      <c r="G518" s="7"/>
      <c r="H518" s="7"/>
    </row>
    <row r="519" spans="3:8">
      <c r="C519" s="7"/>
      <c r="D519" s="7"/>
      <c r="E519" s="7"/>
      <c r="F519" s="7"/>
      <c r="G519" s="7"/>
      <c r="H519" s="7"/>
    </row>
    <row r="520" spans="3:8">
      <c r="C520" s="7"/>
      <c r="D520" s="7"/>
      <c r="E520" s="7"/>
      <c r="F520" s="7"/>
      <c r="G520" s="7"/>
      <c r="H520" s="7"/>
    </row>
    <row r="521" spans="3:8">
      <c r="C521" s="7"/>
      <c r="D521" s="7"/>
      <c r="E521" s="7"/>
      <c r="F521" s="7"/>
      <c r="G521" s="7"/>
      <c r="H521" s="7"/>
    </row>
    <row r="522" spans="3:8">
      <c r="C522" s="7"/>
      <c r="D522" s="7"/>
      <c r="E522" s="7"/>
      <c r="F522" s="7"/>
      <c r="G522" s="7"/>
      <c r="H522" s="7"/>
    </row>
    <row r="523" spans="3:8">
      <c r="C523" s="7"/>
      <c r="D523" s="7"/>
      <c r="E523" s="7"/>
      <c r="F523" s="7"/>
      <c r="G523" s="7"/>
      <c r="H523" s="7"/>
    </row>
    <row r="524" spans="3:8">
      <c r="C524" s="7"/>
      <c r="D524" s="7"/>
      <c r="E524" s="7"/>
      <c r="F524" s="7"/>
      <c r="G524" s="7"/>
      <c r="H524" s="7"/>
    </row>
    <row r="525" spans="3:8">
      <c r="C525" s="7"/>
      <c r="D525" s="7"/>
      <c r="E525" s="7"/>
      <c r="F525" s="7"/>
      <c r="G525" s="7"/>
      <c r="H525" s="7"/>
    </row>
    <row r="526" spans="3:8">
      <c r="C526" s="7"/>
      <c r="D526" s="7"/>
      <c r="E526" s="7"/>
      <c r="F526" s="7"/>
      <c r="G526" s="7"/>
      <c r="H526" s="7"/>
    </row>
    <row r="527" spans="3:8">
      <c r="C527" s="7"/>
      <c r="D527" s="7"/>
      <c r="E527" s="7"/>
      <c r="F527" s="7"/>
      <c r="G527" s="7"/>
      <c r="H527" s="7"/>
    </row>
    <row r="528" spans="3:8">
      <c r="C528" s="7"/>
      <c r="D528" s="7"/>
      <c r="E528" s="7"/>
      <c r="F528" s="7"/>
      <c r="G528" s="7"/>
      <c r="H528" s="7"/>
    </row>
    <row r="529" spans="3:8">
      <c r="C529" s="7"/>
      <c r="D529" s="7"/>
      <c r="E529" s="7"/>
      <c r="F529" s="7"/>
      <c r="G529" s="7"/>
      <c r="H529" s="7"/>
    </row>
    <row r="530" spans="3:8">
      <c r="C530" s="7"/>
      <c r="D530" s="7"/>
      <c r="E530" s="7"/>
      <c r="F530" s="7"/>
      <c r="G530" s="7"/>
      <c r="H530" s="7"/>
    </row>
    <row r="531" spans="3:8">
      <c r="C531" s="7"/>
      <c r="D531" s="7"/>
      <c r="E531" s="7"/>
      <c r="F531" s="7"/>
      <c r="G531" s="7"/>
      <c r="H531" s="7"/>
    </row>
    <row r="532" spans="3:8">
      <c r="C532" s="7"/>
      <c r="D532" s="7"/>
      <c r="E532" s="7"/>
      <c r="F532" s="7"/>
      <c r="G532" s="7"/>
      <c r="H532" s="7"/>
    </row>
    <row r="533" spans="3:8">
      <c r="C533" s="7"/>
      <c r="D533" s="7"/>
      <c r="E533" s="7"/>
      <c r="F533" s="7"/>
      <c r="G533" s="7"/>
      <c r="H533" s="7"/>
    </row>
    <row r="534" spans="3:8">
      <c r="C534" s="7"/>
      <c r="D534" s="7"/>
      <c r="E534" s="7"/>
      <c r="F534" s="7"/>
      <c r="G534" s="7"/>
      <c r="H534" s="7"/>
    </row>
    <row r="535" spans="3:8">
      <c r="C535" s="7"/>
      <c r="D535" s="7"/>
      <c r="E535" s="7"/>
      <c r="F535" s="7"/>
      <c r="G535" s="7"/>
      <c r="H535" s="7"/>
    </row>
    <row r="536" spans="3:8">
      <c r="C536" s="7"/>
      <c r="D536" s="7"/>
      <c r="E536" s="7"/>
      <c r="F536" s="7"/>
      <c r="G536" s="7"/>
      <c r="H536" s="7"/>
    </row>
    <row r="537" spans="3:8">
      <c r="C537" s="7"/>
      <c r="D537" s="7"/>
      <c r="E537" s="7"/>
      <c r="F537" s="7"/>
      <c r="G537" s="7"/>
      <c r="H537" s="7"/>
    </row>
    <row r="538" spans="3:8">
      <c r="C538" s="7"/>
      <c r="D538" s="7"/>
      <c r="E538" s="7"/>
      <c r="F538" s="7"/>
      <c r="G538" s="7"/>
      <c r="H538" s="7"/>
    </row>
    <row r="539" spans="3:8">
      <c r="C539" s="7"/>
      <c r="D539" s="7"/>
      <c r="E539" s="7"/>
      <c r="F539" s="7"/>
      <c r="G539" s="7"/>
      <c r="H539" s="7"/>
    </row>
    <row r="540" spans="3:8">
      <c r="C540" s="7"/>
      <c r="D540" s="7"/>
      <c r="E540" s="7"/>
      <c r="F540" s="7"/>
      <c r="G540" s="7"/>
      <c r="H540" s="7"/>
    </row>
    <row r="541" spans="3:8">
      <c r="C541" s="7"/>
      <c r="D541" s="7"/>
      <c r="E541" s="7"/>
      <c r="F541" s="7"/>
      <c r="G541" s="7"/>
      <c r="H541" s="7"/>
    </row>
    <row r="542" spans="3:8">
      <c r="C542" s="7"/>
      <c r="D542" s="7"/>
      <c r="E542" s="7"/>
      <c r="F542" s="7"/>
      <c r="G542" s="7"/>
      <c r="H542" s="7"/>
    </row>
    <row r="543" spans="3:8">
      <c r="C543" s="7"/>
      <c r="D543" s="7"/>
      <c r="E543" s="7"/>
      <c r="F543" s="7"/>
      <c r="G543" s="7"/>
      <c r="H543" s="7"/>
    </row>
    <row r="544" spans="3:8">
      <c r="C544" s="7"/>
      <c r="D544" s="7"/>
      <c r="E544" s="7"/>
      <c r="F544" s="7"/>
      <c r="G544" s="7"/>
      <c r="H544" s="7"/>
    </row>
    <row r="545" spans="3:8">
      <c r="C545" s="7"/>
      <c r="D545" s="7"/>
      <c r="E545" s="7"/>
      <c r="F545" s="7"/>
      <c r="G545" s="7"/>
      <c r="H545" s="7"/>
    </row>
    <row r="546" spans="3:8">
      <c r="C546" s="7"/>
      <c r="D546" s="7"/>
      <c r="E546" s="7"/>
      <c r="F546" s="7"/>
      <c r="G546" s="7"/>
      <c r="H546" s="7"/>
    </row>
    <row r="547" spans="3:8">
      <c r="C547" s="7"/>
      <c r="D547" s="7"/>
      <c r="E547" s="7"/>
      <c r="F547" s="7"/>
      <c r="G547" s="7"/>
      <c r="H547" s="7"/>
    </row>
    <row r="548" spans="3:8">
      <c r="C548" s="7"/>
      <c r="D548" s="7"/>
      <c r="E548" s="7"/>
      <c r="F548" s="7"/>
      <c r="G548" s="7"/>
      <c r="H548" s="7"/>
    </row>
    <row r="549" spans="3:8">
      <c r="C549" s="7"/>
      <c r="D549" s="7"/>
      <c r="E549" s="7"/>
      <c r="F549" s="7"/>
      <c r="G549" s="7"/>
      <c r="H549" s="7"/>
    </row>
    <row r="550" spans="3:8">
      <c r="C550" s="7"/>
      <c r="D550" s="7"/>
      <c r="E550" s="7"/>
      <c r="F550" s="7"/>
      <c r="G550" s="7"/>
      <c r="H550" s="7"/>
    </row>
    <row r="551" spans="3:8">
      <c r="C551" s="7"/>
      <c r="D551" s="7"/>
      <c r="E551" s="7"/>
      <c r="F551" s="7"/>
      <c r="G551" s="7"/>
      <c r="H551" s="7"/>
    </row>
    <row r="552" spans="3:8">
      <c r="C552" s="7"/>
      <c r="D552" s="7"/>
      <c r="E552" s="7"/>
      <c r="F552" s="7"/>
      <c r="G552" s="7"/>
      <c r="H552" s="7"/>
    </row>
    <row r="553" spans="3:8">
      <c r="C553" s="7"/>
      <c r="D553" s="7"/>
      <c r="E553" s="7"/>
      <c r="F553" s="7"/>
      <c r="G553" s="7"/>
      <c r="H553" s="7"/>
    </row>
    <row r="554" spans="3:8">
      <c r="C554" s="7"/>
      <c r="D554" s="7"/>
      <c r="E554" s="7"/>
      <c r="F554" s="7"/>
      <c r="G554" s="7"/>
      <c r="H554" s="7"/>
    </row>
    <row r="555" spans="3:8">
      <c r="C555" s="7"/>
      <c r="D555" s="7"/>
      <c r="E555" s="7"/>
      <c r="F555" s="7"/>
      <c r="G555" s="7"/>
      <c r="H555" s="7"/>
    </row>
    <row r="556" spans="3:8">
      <c r="C556" s="7"/>
      <c r="D556" s="7"/>
      <c r="E556" s="7"/>
      <c r="F556" s="7"/>
      <c r="G556" s="7"/>
      <c r="H556" s="7"/>
    </row>
    <row r="557" spans="3:8">
      <c r="C557" s="7"/>
      <c r="D557" s="7"/>
      <c r="E557" s="7"/>
      <c r="F557" s="7"/>
      <c r="G557" s="7"/>
      <c r="H557" s="7"/>
    </row>
    <row r="558" spans="3:8">
      <c r="C558" s="7"/>
      <c r="D558" s="7"/>
      <c r="E558" s="7"/>
      <c r="F558" s="7"/>
      <c r="G558" s="7"/>
      <c r="H558" s="7"/>
    </row>
    <row r="559" spans="3:8">
      <c r="C559" s="7"/>
      <c r="D559" s="7"/>
      <c r="E559" s="7"/>
      <c r="F559" s="7"/>
      <c r="G559" s="7"/>
      <c r="H559" s="7"/>
    </row>
    <row r="560" spans="3:8">
      <c r="C560" s="7"/>
      <c r="D560" s="7"/>
      <c r="E560" s="7"/>
      <c r="F560" s="7"/>
      <c r="G560" s="7"/>
      <c r="H560" s="7"/>
    </row>
    <row r="561" spans="3:8">
      <c r="C561" s="7"/>
      <c r="D561" s="7"/>
      <c r="E561" s="7"/>
      <c r="F561" s="7"/>
      <c r="G561" s="7"/>
      <c r="H561" s="7"/>
    </row>
    <row r="562" spans="3:8">
      <c r="C562" s="7"/>
      <c r="D562" s="7"/>
      <c r="E562" s="7"/>
      <c r="F562" s="7"/>
      <c r="G562" s="7"/>
      <c r="H562" s="7"/>
    </row>
    <row r="563" spans="3:8">
      <c r="C563" s="7"/>
      <c r="D563" s="7"/>
      <c r="E563" s="7"/>
      <c r="F563" s="7"/>
      <c r="G563" s="7"/>
      <c r="H563" s="7"/>
    </row>
    <row r="564" spans="3:8">
      <c r="C564" s="7"/>
      <c r="D564" s="7"/>
      <c r="E564" s="7"/>
      <c r="F564" s="7"/>
      <c r="G564" s="7"/>
      <c r="H564" s="7"/>
    </row>
    <row r="565" spans="3:8">
      <c r="C565" s="7"/>
      <c r="D565" s="7"/>
      <c r="E565" s="7"/>
      <c r="F565" s="7"/>
      <c r="G565" s="7"/>
      <c r="H565" s="7"/>
    </row>
    <row r="566" spans="3:8">
      <c r="C566" s="7"/>
      <c r="D566" s="7"/>
      <c r="E566" s="7"/>
      <c r="F566" s="7"/>
      <c r="G566" s="7"/>
      <c r="H566" s="7"/>
    </row>
    <row r="567" spans="3:8">
      <c r="C567" s="7"/>
      <c r="D567" s="7"/>
      <c r="E567" s="7"/>
      <c r="F567" s="7"/>
      <c r="G567" s="7"/>
      <c r="H567" s="7"/>
    </row>
    <row r="568" spans="3:8">
      <c r="C568" s="7"/>
      <c r="D568" s="7"/>
      <c r="E568" s="7"/>
      <c r="F568" s="7"/>
      <c r="G568" s="7"/>
      <c r="H568" s="7"/>
    </row>
    <row r="569" spans="3:8">
      <c r="C569" s="7"/>
      <c r="D569" s="7"/>
      <c r="E569" s="7"/>
      <c r="F569" s="7"/>
      <c r="G569" s="7"/>
      <c r="H569" s="7"/>
    </row>
    <row r="570" spans="3:8">
      <c r="C570" s="7"/>
      <c r="D570" s="7"/>
      <c r="E570" s="7"/>
      <c r="F570" s="7"/>
      <c r="G570" s="7"/>
      <c r="H570" s="7"/>
    </row>
    <row r="571" spans="3:8">
      <c r="C571" s="7"/>
      <c r="D571" s="7"/>
      <c r="E571" s="7"/>
      <c r="F571" s="7"/>
      <c r="G571" s="7"/>
      <c r="H571" s="7"/>
    </row>
    <row r="572" spans="3:8">
      <c r="C572" s="7"/>
      <c r="D572" s="7"/>
      <c r="E572" s="7"/>
      <c r="F572" s="7"/>
      <c r="G572" s="7"/>
      <c r="H572" s="7"/>
    </row>
    <row r="573" spans="3:8">
      <c r="C573" s="7"/>
      <c r="D573" s="7"/>
      <c r="E573" s="7"/>
      <c r="F573" s="7"/>
      <c r="G573" s="7"/>
      <c r="H573" s="7"/>
    </row>
    <row r="574" spans="3:8">
      <c r="C574" s="7"/>
      <c r="D574" s="7"/>
      <c r="E574" s="7"/>
      <c r="F574" s="7"/>
      <c r="G574" s="7"/>
      <c r="H574" s="7"/>
    </row>
    <row r="575" spans="3:8">
      <c r="C575" s="7"/>
      <c r="D575" s="7"/>
      <c r="E575" s="7"/>
      <c r="F575" s="7"/>
      <c r="G575" s="7"/>
      <c r="H575" s="7"/>
    </row>
    <row r="576" spans="3:8">
      <c r="C576" s="7"/>
      <c r="D576" s="7"/>
      <c r="E576" s="7"/>
      <c r="F576" s="7"/>
      <c r="G576" s="7"/>
      <c r="H576" s="7"/>
    </row>
    <row r="577" spans="3:8">
      <c r="C577" s="7"/>
      <c r="D577" s="7"/>
      <c r="E577" s="7"/>
      <c r="F577" s="7"/>
      <c r="G577" s="7"/>
      <c r="H577" s="7"/>
    </row>
    <row r="578" spans="3:8">
      <c r="C578" s="7"/>
      <c r="D578" s="7"/>
      <c r="E578" s="7"/>
      <c r="F578" s="7"/>
      <c r="G578" s="7"/>
      <c r="H578" s="7"/>
    </row>
    <row r="579" spans="3:8">
      <c r="C579" s="7"/>
      <c r="D579" s="7"/>
      <c r="E579" s="7"/>
      <c r="F579" s="7"/>
      <c r="G579" s="7"/>
      <c r="H579" s="7"/>
    </row>
    <row r="580" spans="3:8">
      <c r="C580" s="7"/>
      <c r="D580" s="7"/>
      <c r="E580" s="7"/>
      <c r="F580" s="7"/>
      <c r="G580" s="7"/>
      <c r="H580" s="7"/>
    </row>
    <row r="581" spans="3:8">
      <c r="C581" s="7"/>
      <c r="D581" s="7"/>
      <c r="E581" s="7"/>
      <c r="F581" s="7"/>
      <c r="G581" s="7"/>
      <c r="H581" s="7"/>
    </row>
    <row r="582" spans="3:8">
      <c r="C582" s="7"/>
      <c r="D582" s="7"/>
      <c r="E582" s="7"/>
      <c r="F582" s="7"/>
      <c r="G582" s="7"/>
      <c r="H582" s="7"/>
    </row>
    <row r="583" spans="3:8">
      <c r="C583" s="7"/>
      <c r="D583" s="7"/>
      <c r="E583" s="7"/>
      <c r="F583" s="7"/>
      <c r="G583" s="7"/>
      <c r="H583" s="7"/>
    </row>
    <row r="584" spans="3:8">
      <c r="C584" s="7"/>
      <c r="D584" s="7"/>
      <c r="E584" s="7"/>
      <c r="F584" s="7"/>
      <c r="G584" s="7"/>
      <c r="H584" s="7"/>
    </row>
    <row r="585" spans="3:8">
      <c r="C585" s="7"/>
      <c r="D585" s="7"/>
      <c r="E585" s="7"/>
      <c r="F585" s="7"/>
      <c r="G585" s="7"/>
      <c r="H585" s="7"/>
    </row>
    <row r="586" spans="3:8">
      <c r="C586" s="7"/>
      <c r="D586" s="7"/>
      <c r="E586" s="7"/>
      <c r="F586" s="7"/>
      <c r="G586" s="7"/>
      <c r="H586" s="7"/>
    </row>
    <row r="587" spans="3:8">
      <c r="C587" s="7"/>
      <c r="D587" s="7"/>
      <c r="E587" s="7"/>
      <c r="F587" s="7"/>
      <c r="G587" s="7"/>
      <c r="H587" s="7"/>
    </row>
    <row r="588" spans="3:8">
      <c r="C588" s="7"/>
      <c r="D588" s="7"/>
      <c r="E588" s="7"/>
      <c r="F588" s="7"/>
      <c r="G588" s="7"/>
      <c r="H588" s="7"/>
    </row>
    <row r="589" spans="3:8">
      <c r="C589" s="7"/>
      <c r="D589" s="7"/>
      <c r="E589" s="7"/>
      <c r="F589" s="7"/>
      <c r="G589" s="7"/>
      <c r="H589" s="7"/>
    </row>
    <row r="590" spans="3:8">
      <c r="C590" s="7"/>
      <c r="D590" s="7"/>
      <c r="E590" s="7"/>
      <c r="F590" s="7"/>
      <c r="G590" s="7"/>
      <c r="H590" s="7"/>
    </row>
    <row r="591" spans="3:8">
      <c r="C591" s="7"/>
      <c r="D591" s="7"/>
      <c r="E591" s="7"/>
      <c r="F591" s="7"/>
      <c r="G591" s="7"/>
      <c r="H591" s="7"/>
    </row>
    <row r="592" spans="3:8">
      <c r="C592" s="7"/>
      <c r="D592" s="7"/>
      <c r="E592" s="7"/>
      <c r="F592" s="7"/>
      <c r="G592" s="7"/>
      <c r="H592" s="7"/>
    </row>
    <row r="593" spans="3:8">
      <c r="C593" s="7"/>
      <c r="D593" s="7"/>
      <c r="E593" s="7"/>
      <c r="F593" s="7"/>
      <c r="G593" s="7"/>
      <c r="H593" s="7"/>
    </row>
    <row r="594" spans="3:8">
      <c r="C594" s="7"/>
      <c r="D594" s="7"/>
      <c r="E594" s="7"/>
      <c r="F594" s="7"/>
      <c r="G594" s="7"/>
      <c r="H594" s="7"/>
    </row>
    <row r="595" spans="3:8">
      <c r="C595" s="7"/>
      <c r="D595" s="7"/>
      <c r="E595" s="7"/>
      <c r="F595" s="7"/>
      <c r="G595" s="7"/>
      <c r="H595" s="7"/>
    </row>
    <row r="596" spans="3:8">
      <c r="C596" s="7"/>
      <c r="D596" s="7"/>
      <c r="E596" s="7"/>
      <c r="F596" s="7"/>
      <c r="G596" s="7"/>
      <c r="H596" s="7"/>
    </row>
    <row r="597" spans="3:8">
      <c r="C597" s="7"/>
      <c r="D597" s="7"/>
      <c r="E597" s="7"/>
      <c r="F597" s="7"/>
      <c r="G597" s="7"/>
      <c r="H597" s="7"/>
    </row>
    <row r="598" spans="3:8">
      <c r="C598" s="7"/>
      <c r="D598" s="7"/>
      <c r="E598" s="7"/>
      <c r="F598" s="7"/>
      <c r="G598" s="7"/>
      <c r="H598" s="7"/>
    </row>
    <row r="599" spans="3:8">
      <c r="C599" s="7"/>
      <c r="D599" s="7"/>
      <c r="E599" s="7"/>
      <c r="F599" s="7"/>
      <c r="G599" s="7"/>
      <c r="H599" s="7"/>
    </row>
    <row r="600" spans="3:8">
      <c r="C600" s="7"/>
      <c r="D600" s="7"/>
      <c r="E600" s="7"/>
      <c r="F600" s="7"/>
      <c r="G600" s="7"/>
      <c r="H600" s="7"/>
    </row>
    <row r="601" spans="3:8">
      <c r="C601" s="7"/>
      <c r="D601" s="7"/>
      <c r="E601" s="7"/>
      <c r="F601" s="7"/>
      <c r="G601" s="7"/>
      <c r="H601" s="7"/>
    </row>
    <row r="602" spans="3:8">
      <c r="C602" s="7"/>
      <c r="D602" s="7"/>
      <c r="E602" s="7"/>
      <c r="F602" s="7"/>
      <c r="G602" s="7"/>
      <c r="H602" s="7"/>
    </row>
    <row r="603" spans="3:8">
      <c r="C603" s="7"/>
      <c r="D603" s="7"/>
      <c r="E603" s="7"/>
      <c r="F603" s="7"/>
      <c r="G603" s="7"/>
      <c r="H603" s="7"/>
    </row>
    <row r="604" spans="3:8">
      <c r="C604" s="7"/>
      <c r="D604" s="7"/>
      <c r="E604" s="7"/>
      <c r="F604" s="7"/>
      <c r="G604" s="7"/>
      <c r="H604" s="7"/>
    </row>
    <row r="605" spans="3:8">
      <c r="C605" s="7"/>
      <c r="D605" s="7"/>
      <c r="E605" s="7"/>
      <c r="F605" s="7"/>
      <c r="G605" s="7"/>
      <c r="H605" s="7"/>
    </row>
    <row r="606" spans="3:8">
      <c r="C606" s="7"/>
      <c r="D606" s="7"/>
      <c r="E606" s="7"/>
      <c r="F606" s="7"/>
      <c r="G606" s="7"/>
      <c r="H606" s="7"/>
    </row>
    <row r="607" spans="3:8">
      <c r="C607" s="7"/>
      <c r="D607" s="7"/>
      <c r="E607" s="7"/>
      <c r="F607" s="7"/>
      <c r="G607" s="7"/>
      <c r="H607" s="7"/>
    </row>
    <row r="608" spans="3:8">
      <c r="C608" s="7"/>
      <c r="D608" s="7"/>
      <c r="E608" s="7"/>
      <c r="F608" s="7"/>
      <c r="G608" s="7"/>
      <c r="H608" s="7"/>
    </row>
    <row r="609" spans="3:8">
      <c r="C609" s="7"/>
      <c r="D609" s="7"/>
      <c r="E609" s="7"/>
      <c r="F609" s="7"/>
      <c r="G609" s="7"/>
      <c r="H609" s="7"/>
    </row>
    <row r="610" spans="3:8">
      <c r="C610" s="7"/>
      <c r="D610" s="7"/>
      <c r="E610" s="7"/>
      <c r="F610" s="7"/>
      <c r="G610" s="7"/>
      <c r="H610" s="7"/>
    </row>
    <row r="611" spans="3:8">
      <c r="C611" s="7"/>
      <c r="D611" s="7"/>
      <c r="E611" s="7"/>
      <c r="F611" s="7"/>
      <c r="G611" s="7"/>
      <c r="H611" s="7"/>
    </row>
    <row r="612" spans="3:8">
      <c r="C612" s="7"/>
      <c r="D612" s="7"/>
      <c r="E612" s="7"/>
      <c r="F612" s="7"/>
      <c r="G612" s="7"/>
      <c r="H612" s="7"/>
    </row>
    <row r="613" spans="3:8">
      <c r="C613" s="7"/>
      <c r="D613" s="7"/>
      <c r="E613" s="7"/>
      <c r="F613" s="7"/>
      <c r="G613" s="7"/>
      <c r="H613" s="7"/>
    </row>
    <row r="614" spans="3:8">
      <c r="C614" s="7"/>
      <c r="D614" s="7"/>
      <c r="E614" s="7"/>
      <c r="F614" s="7"/>
      <c r="G614" s="7"/>
      <c r="H614" s="7"/>
    </row>
    <row r="615" spans="3:8">
      <c r="C615" s="7"/>
      <c r="D615" s="7"/>
      <c r="E615" s="7"/>
      <c r="F615" s="7"/>
      <c r="G615" s="7"/>
      <c r="H615" s="7"/>
    </row>
    <row r="616" spans="3:8">
      <c r="C616" s="7"/>
      <c r="D616" s="7"/>
      <c r="E616" s="7"/>
      <c r="F616" s="7"/>
      <c r="G616" s="7"/>
      <c r="H616" s="7"/>
    </row>
    <row r="617" spans="3:8">
      <c r="C617" s="7"/>
      <c r="D617" s="7"/>
      <c r="E617" s="7"/>
      <c r="F617" s="7"/>
      <c r="G617" s="7"/>
      <c r="H617" s="7"/>
    </row>
    <row r="618" spans="3:8">
      <c r="C618" s="7"/>
      <c r="D618" s="7"/>
      <c r="E618" s="7"/>
      <c r="F618" s="7"/>
      <c r="G618" s="7"/>
      <c r="H618" s="7"/>
    </row>
    <row r="619" spans="3:8">
      <c r="C619" s="7"/>
      <c r="D619" s="7"/>
      <c r="E619" s="7"/>
      <c r="F619" s="7"/>
      <c r="G619" s="7"/>
      <c r="H619" s="7"/>
    </row>
    <row r="620" spans="3:8">
      <c r="C620" s="7"/>
      <c r="D620" s="7"/>
      <c r="E620" s="7"/>
      <c r="F620" s="7"/>
      <c r="G620" s="7"/>
      <c r="H620" s="7"/>
    </row>
    <row r="621" spans="3:8">
      <c r="C621" s="7"/>
      <c r="D621" s="7"/>
      <c r="E621" s="7"/>
      <c r="F621" s="7"/>
      <c r="G621" s="7"/>
      <c r="H621" s="7"/>
    </row>
    <row r="622" spans="3:8">
      <c r="C622" s="7"/>
      <c r="D622" s="7"/>
      <c r="E622" s="7"/>
      <c r="F622" s="7"/>
      <c r="G622" s="7"/>
      <c r="H622" s="7"/>
    </row>
    <row r="623" spans="3:8">
      <c r="C623" s="7"/>
      <c r="D623" s="7"/>
      <c r="E623" s="7"/>
      <c r="F623" s="7"/>
      <c r="G623" s="7"/>
      <c r="H623" s="7"/>
    </row>
    <row r="624" spans="3:8">
      <c r="C624" s="7"/>
      <c r="D624" s="7"/>
      <c r="E624" s="7"/>
      <c r="F624" s="7"/>
      <c r="G624" s="7"/>
      <c r="H624" s="7"/>
    </row>
    <row r="625" spans="3:8">
      <c r="C625" s="7"/>
      <c r="D625" s="7"/>
      <c r="E625" s="7"/>
      <c r="F625" s="7"/>
      <c r="G625" s="7"/>
      <c r="H625" s="7"/>
    </row>
    <row r="626" spans="3:8">
      <c r="C626" s="7"/>
      <c r="D626" s="7"/>
      <c r="E626" s="7"/>
      <c r="F626" s="7"/>
      <c r="G626" s="7"/>
      <c r="H626" s="7"/>
    </row>
    <row r="627" spans="3:8">
      <c r="C627" s="7"/>
      <c r="D627" s="7"/>
      <c r="E627" s="7"/>
      <c r="F627" s="7"/>
      <c r="G627" s="7"/>
      <c r="H627" s="7"/>
    </row>
    <row r="628" spans="3:8">
      <c r="C628" s="7"/>
      <c r="D628" s="7"/>
      <c r="E628" s="7"/>
      <c r="F628" s="7"/>
      <c r="G628" s="7"/>
      <c r="H628" s="7"/>
    </row>
    <row r="629" spans="3:8">
      <c r="C629" s="7"/>
      <c r="D629" s="7"/>
      <c r="E629" s="7"/>
      <c r="F629" s="7"/>
      <c r="G629" s="7"/>
      <c r="H629" s="7"/>
    </row>
    <row r="630" spans="3:8">
      <c r="C630" s="7"/>
      <c r="D630" s="7"/>
      <c r="E630" s="7"/>
      <c r="F630" s="7"/>
      <c r="G630" s="7"/>
      <c r="H630" s="7"/>
    </row>
    <row r="631" spans="3:8">
      <c r="C631" s="7"/>
      <c r="D631" s="7"/>
      <c r="E631" s="7"/>
      <c r="F631" s="7"/>
      <c r="G631" s="7"/>
      <c r="H631" s="7"/>
    </row>
    <row r="632" spans="3:8">
      <c r="C632" s="7"/>
      <c r="D632" s="7"/>
      <c r="E632" s="7"/>
      <c r="F632" s="7"/>
      <c r="G632" s="7"/>
      <c r="H632" s="7"/>
    </row>
    <row r="633" spans="3:8">
      <c r="C633" s="7"/>
      <c r="D633" s="7"/>
      <c r="E633" s="7"/>
      <c r="F633" s="7"/>
      <c r="G633" s="7"/>
      <c r="H633" s="7"/>
    </row>
    <row r="634" spans="3:8">
      <c r="C634" s="7"/>
      <c r="D634" s="7"/>
      <c r="E634" s="7"/>
      <c r="F634" s="7"/>
      <c r="G634" s="7"/>
      <c r="H634" s="7"/>
    </row>
    <row r="635" spans="3:8">
      <c r="C635" s="7"/>
      <c r="D635" s="7"/>
      <c r="E635" s="7"/>
      <c r="F635" s="7"/>
      <c r="G635" s="7"/>
      <c r="H635" s="7"/>
    </row>
    <row r="636" spans="3:8">
      <c r="C636" s="7"/>
      <c r="D636" s="7"/>
      <c r="E636" s="7"/>
      <c r="F636" s="7"/>
      <c r="G636" s="7"/>
      <c r="H636" s="7"/>
    </row>
    <row r="637" spans="3:8">
      <c r="C637" s="7"/>
      <c r="D637" s="7"/>
      <c r="E637" s="7"/>
      <c r="F637" s="7"/>
      <c r="G637" s="7"/>
      <c r="H637" s="7"/>
    </row>
    <row r="638" spans="3:8">
      <c r="C638" s="7"/>
      <c r="D638" s="7"/>
      <c r="E638" s="7"/>
      <c r="F638" s="7"/>
      <c r="G638" s="7"/>
      <c r="H638" s="7"/>
    </row>
    <row r="639" spans="3:8">
      <c r="C639" s="7"/>
      <c r="D639" s="7"/>
      <c r="E639" s="7"/>
      <c r="F639" s="7"/>
      <c r="G639" s="7"/>
      <c r="H639" s="7"/>
    </row>
    <row r="640" spans="3:8">
      <c r="C640" s="7"/>
      <c r="D640" s="7"/>
      <c r="E640" s="7"/>
      <c r="F640" s="7"/>
      <c r="G640" s="7"/>
      <c r="H640" s="7"/>
    </row>
    <row r="641" spans="3:8">
      <c r="C641" s="7"/>
      <c r="D641" s="7"/>
      <c r="E641" s="7"/>
      <c r="F641" s="7"/>
      <c r="G641" s="7"/>
      <c r="H641" s="7"/>
    </row>
    <row r="642" spans="3:8">
      <c r="C642" s="7"/>
      <c r="D642" s="7"/>
      <c r="E642" s="7"/>
      <c r="F642" s="7"/>
      <c r="G642" s="7"/>
      <c r="H642" s="7"/>
    </row>
    <row r="643" spans="3:8">
      <c r="C643" s="7"/>
      <c r="D643" s="7"/>
      <c r="E643" s="7"/>
      <c r="F643" s="7"/>
      <c r="G643" s="7"/>
      <c r="H643" s="7"/>
    </row>
    <row r="644" spans="3:8">
      <c r="C644" s="7"/>
      <c r="D644" s="7"/>
      <c r="E644" s="7"/>
      <c r="F644" s="7"/>
      <c r="G644" s="7"/>
      <c r="H644" s="7"/>
    </row>
    <row r="645" spans="3:8">
      <c r="C645" s="7"/>
      <c r="D645" s="7"/>
      <c r="E645" s="7"/>
      <c r="F645" s="7"/>
      <c r="G645" s="7"/>
      <c r="H645" s="7"/>
    </row>
    <row r="646" spans="3:8">
      <c r="C646" s="7"/>
      <c r="D646" s="7"/>
      <c r="E646" s="7"/>
      <c r="F646" s="7"/>
      <c r="G646" s="7"/>
      <c r="H646" s="7"/>
    </row>
    <row r="647" spans="3:8">
      <c r="C647" s="7"/>
      <c r="D647" s="7"/>
      <c r="E647" s="7"/>
      <c r="F647" s="7"/>
      <c r="G647" s="7"/>
      <c r="H647" s="7"/>
    </row>
    <row r="648" spans="3:8">
      <c r="C648" s="7"/>
      <c r="D648" s="7"/>
      <c r="E648" s="7"/>
      <c r="F648" s="7"/>
      <c r="G648" s="7"/>
      <c r="H648" s="7"/>
    </row>
    <row r="649" spans="3:8">
      <c r="C649" s="7"/>
      <c r="D649" s="7"/>
      <c r="E649" s="7"/>
      <c r="F649" s="7"/>
      <c r="G649" s="7"/>
      <c r="H649" s="7"/>
    </row>
    <row r="650" spans="3:8">
      <c r="C650" s="7"/>
      <c r="D650" s="7"/>
      <c r="E650" s="7"/>
      <c r="F650" s="7"/>
      <c r="G650" s="7"/>
      <c r="H650" s="7"/>
    </row>
    <row r="651" spans="3:8">
      <c r="C651" s="7"/>
      <c r="D651" s="7"/>
      <c r="E651" s="7"/>
      <c r="F651" s="7"/>
      <c r="G651" s="7"/>
      <c r="H651" s="7"/>
    </row>
    <row r="652" spans="3:8">
      <c r="C652" s="7"/>
      <c r="D652" s="7"/>
      <c r="E652" s="7"/>
      <c r="F652" s="7"/>
      <c r="G652" s="7"/>
      <c r="H652" s="7"/>
    </row>
    <row r="653" spans="3:8">
      <c r="C653" s="7"/>
      <c r="D653" s="7"/>
      <c r="E653" s="7"/>
      <c r="F653" s="7"/>
      <c r="G653" s="7"/>
      <c r="H653" s="7"/>
    </row>
    <row r="654" spans="3:8">
      <c r="C654" s="7"/>
      <c r="D654" s="7"/>
      <c r="E654" s="7"/>
      <c r="F654" s="7"/>
      <c r="G654" s="7"/>
      <c r="H654" s="7"/>
    </row>
    <row r="655" spans="3:8">
      <c r="C655" s="7"/>
      <c r="D655" s="7"/>
      <c r="E655" s="7"/>
      <c r="F655" s="7"/>
      <c r="G655" s="7"/>
      <c r="H655" s="7"/>
    </row>
    <row r="656" spans="3:8">
      <c r="C656" s="7"/>
      <c r="D656" s="7"/>
      <c r="E656" s="7"/>
      <c r="F656" s="7"/>
      <c r="G656" s="7"/>
      <c r="H656" s="7"/>
    </row>
    <row r="657" spans="3:8">
      <c r="C657" s="7"/>
      <c r="D657" s="7"/>
      <c r="E657" s="7"/>
      <c r="F657" s="7"/>
      <c r="G657" s="7"/>
      <c r="H657" s="7"/>
    </row>
    <row r="658" spans="3:8">
      <c r="C658" s="7"/>
      <c r="D658" s="7"/>
      <c r="E658" s="7"/>
      <c r="F658" s="7"/>
      <c r="G658" s="7"/>
      <c r="H658" s="7"/>
    </row>
    <row r="659" spans="3:8">
      <c r="C659" s="7"/>
      <c r="D659" s="7"/>
      <c r="E659" s="7"/>
      <c r="F659" s="7"/>
      <c r="G659" s="7"/>
      <c r="H659" s="7"/>
    </row>
    <row r="660" spans="3:8">
      <c r="C660" s="7"/>
      <c r="D660" s="7"/>
      <c r="E660" s="7"/>
      <c r="F660" s="7"/>
      <c r="G660" s="7"/>
      <c r="H660" s="7"/>
    </row>
    <row r="661" spans="3:8">
      <c r="C661" s="7"/>
      <c r="D661" s="7"/>
      <c r="E661" s="7"/>
      <c r="F661" s="7"/>
      <c r="G661" s="7"/>
      <c r="H661" s="7"/>
    </row>
    <row r="662" spans="3:8">
      <c r="C662" s="7"/>
      <c r="D662" s="7"/>
      <c r="E662" s="7"/>
      <c r="F662" s="7"/>
      <c r="G662" s="7"/>
      <c r="H662" s="7"/>
    </row>
    <row r="663" spans="3:8">
      <c r="C663" s="7"/>
      <c r="D663" s="7"/>
      <c r="E663" s="7"/>
      <c r="F663" s="7"/>
      <c r="G663" s="7"/>
      <c r="H663" s="7"/>
    </row>
    <row r="664" spans="3:8">
      <c r="C664" s="7"/>
      <c r="D664" s="7"/>
      <c r="E664" s="7"/>
      <c r="F664" s="7"/>
      <c r="G664" s="7"/>
      <c r="H664" s="7"/>
    </row>
    <row r="665" spans="3:8">
      <c r="C665" s="7"/>
      <c r="D665" s="7"/>
      <c r="E665" s="7"/>
      <c r="F665" s="7"/>
      <c r="G665" s="7"/>
      <c r="H665" s="7"/>
    </row>
    <row r="666" spans="3:8">
      <c r="C666" s="7"/>
      <c r="D666" s="7"/>
      <c r="E666" s="7"/>
      <c r="F666" s="7"/>
      <c r="G666" s="7"/>
      <c r="H666" s="7"/>
    </row>
    <row r="667" spans="3:8">
      <c r="C667" s="7"/>
      <c r="D667" s="7"/>
      <c r="E667" s="7"/>
      <c r="F667" s="7"/>
      <c r="G667" s="7"/>
      <c r="H667" s="7"/>
    </row>
    <row r="668" spans="3:8">
      <c r="C668" s="7"/>
      <c r="D668" s="7"/>
      <c r="E668" s="7"/>
      <c r="F668" s="7"/>
      <c r="G668" s="7"/>
      <c r="H668" s="7"/>
    </row>
    <row r="669" spans="3:8">
      <c r="C669" s="7"/>
      <c r="D669" s="7"/>
      <c r="E669" s="7"/>
      <c r="F669" s="7"/>
      <c r="G669" s="7"/>
      <c r="H669" s="7"/>
    </row>
    <row r="670" spans="3:8">
      <c r="C670" s="7"/>
      <c r="D670" s="7"/>
      <c r="E670" s="7"/>
      <c r="F670" s="7"/>
      <c r="G670" s="7"/>
      <c r="H670" s="7"/>
    </row>
    <row r="671" spans="3:8">
      <c r="C671" s="7"/>
      <c r="D671" s="7"/>
      <c r="E671" s="7"/>
      <c r="F671" s="7"/>
      <c r="G671" s="7"/>
      <c r="H671" s="7"/>
    </row>
    <row r="672" spans="3:8">
      <c r="C672" s="7"/>
      <c r="D672" s="7"/>
      <c r="E672" s="7"/>
      <c r="F672" s="7"/>
      <c r="G672" s="7"/>
      <c r="H672" s="7"/>
    </row>
    <row r="673" spans="3:8">
      <c r="C673" s="7"/>
      <c r="D673" s="7"/>
      <c r="E673" s="7"/>
      <c r="F673" s="7"/>
      <c r="G673" s="7"/>
      <c r="H673" s="7"/>
    </row>
    <row r="674" spans="3:8">
      <c r="C674" s="7"/>
      <c r="D674" s="7"/>
      <c r="E674" s="7"/>
      <c r="F674" s="7"/>
      <c r="G674" s="7"/>
      <c r="H674" s="7"/>
    </row>
    <row r="675" spans="3:8">
      <c r="C675" s="7"/>
      <c r="D675" s="7"/>
      <c r="E675" s="7"/>
      <c r="F675" s="7"/>
      <c r="G675" s="7"/>
      <c r="H675" s="7"/>
    </row>
    <row r="676" spans="3:8">
      <c r="C676" s="7"/>
      <c r="D676" s="7"/>
      <c r="E676" s="7"/>
      <c r="F676" s="7"/>
      <c r="G676" s="7"/>
      <c r="H676" s="7"/>
    </row>
    <row r="677" spans="3:8">
      <c r="C677" s="7"/>
      <c r="D677" s="7"/>
      <c r="E677" s="7"/>
      <c r="F677" s="7"/>
      <c r="G677" s="7"/>
      <c r="H677" s="7"/>
    </row>
    <row r="678" spans="3:8">
      <c r="C678" s="7"/>
      <c r="D678" s="7"/>
      <c r="E678" s="7"/>
      <c r="F678" s="7"/>
      <c r="G678" s="7"/>
      <c r="H678" s="7"/>
    </row>
    <row r="679" spans="3:8">
      <c r="C679" s="7"/>
      <c r="D679" s="7"/>
      <c r="E679" s="7"/>
      <c r="F679" s="7"/>
      <c r="G679" s="7"/>
      <c r="H679" s="7"/>
    </row>
    <row r="680" spans="3:8">
      <c r="C680" s="7"/>
      <c r="D680" s="7"/>
      <c r="E680" s="7"/>
      <c r="F680" s="7"/>
      <c r="G680" s="7"/>
      <c r="H680" s="7"/>
    </row>
    <row r="681" spans="3:8">
      <c r="C681" s="7"/>
      <c r="D681" s="7"/>
      <c r="E681" s="7"/>
      <c r="F681" s="7"/>
      <c r="G681" s="7"/>
      <c r="H681" s="7"/>
    </row>
    <row r="682" spans="3:8">
      <c r="C682" s="7"/>
      <c r="D682" s="7"/>
      <c r="E682" s="7"/>
      <c r="F682" s="7"/>
      <c r="G682" s="7"/>
      <c r="H682" s="7"/>
    </row>
    <row r="683" spans="3:8">
      <c r="C683" s="7"/>
      <c r="D683" s="7"/>
      <c r="E683" s="7"/>
      <c r="F683" s="7"/>
      <c r="G683" s="7"/>
      <c r="H683" s="7"/>
    </row>
    <row r="684" spans="3:8">
      <c r="C684" s="7"/>
      <c r="D684" s="7"/>
      <c r="E684" s="7"/>
      <c r="F684" s="7"/>
      <c r="G684" s="7"/>
      <c r="H684" s="7"/>
    </row>
    <row r="685" spans="3:8">
      <c r="C685" s="7"/>
      <c r="D685" s="7"/>
      <c r="E685" s="7"/>
      <c r="F685" s="7"/>
      <c r="G685" s="7"/>
      <c r="H685" s="7"/>
    </row>
    <row r="686" spans="3:8">
      <c r="C686" s="7"/>
      <c r="D686" s="7"/>
      <c r="E686" s="7"/>
      <c r="F686" s="7"/>
      <c r="G686" s="7"/>
      <c r="H686" s="7"/>
    </row>
    <row r="687" spans="3:8">
      <c r="C687" s="7"/>
      <c r="D687" s="7"/>
      <c r="E687" s="7"/>
      <c r="F687" s="7"/>
      <c r="G687" s="7"/>
      <c r="H687" s="7"/>
    </row>
    <row r="688" spans="3:8">
      <c r="C688" s="7"/>
      <c r="D688" s="7"/>
      <c r="E688" s="7"/>
      <c r="F688" s="7"/>
      <c r="G688" s="7"/>
      <c r="H688" s="7"/>
    </row>
    <row r="689" spans="3:8">
      <c r="C689" s="7"/>
      <c r="D689" s="7"/>
      <c r="E689" s="7"/>
      <c r="F689" s="7"/>
      <c r="G689" s="7"/>
      <c r="H689" s="7"/>
    </row>
    <row r="690" spans="3:8">
      <c r="C690" s="7"/>
      <c r="D690" s="7"/>
      <c r="E690" s="7"/>
      <c r="F690" s="7"/>
      <c r="G690" s="7"/>
      <c r="H690" s="7"/>
    </row>
    <row r="691" spans="3:8">
      <c r="C691" s="7"/>
      <c r="D691" s="7"/>
      <c r="E691" s="7"/>
      <c r="F691" s="7"/>
      <c r="G691" s="7"/>
      <c r="H691" s="7"/>
    </row>
    <row r="692" spans="3:8">
      <c r="C692" s="7"/>
      <c r="D692" s="7"/>
      <c r="E692" s="7"/>
      <c r="F692" s="7"/>
      <c r="G692" s="7"/>
      <c r="H692" s="7"/>
    </row>
    <row r="693" spans="3:8">
      <c r="C693" s="7"/>
      <c r="D693" s="7"/>
      <c r="E693" s="7"/>
      <c r="F693" s="7"/>
      <c r="G693" s="7"/>
      <c r="H693" s="7"/>
    </row>
    <row r="694" spans="3:8">
      <c r="C694" s="7"/>
      <c r="D694" s="7"/>
      <c r="E694" s="7"/>
      <c r="F694" s="7"/>
      <c r="G694" s="7"/>
      <c r="H694" s="7"/>
    </row>
    <row r="695" spans="3:8">
      <c r="C695" s="7"/>
      <c r="D695" s="7"/>
      <c r="E695" s="7"/>
      <c r="F695" s="7"/>
      <c r="G695" s="7"/>
      <c r="H695" s="7"/>
    </row>
    <row r="696" spans="3:8">
      <c r="C696" s="7"/>
      <c r="D696" s="7"/>
      <c r="E696" s="7"/>
      <c r="F696" s="7"/>
      <c r="G696" s="7"/>
      <c r="H696" s="7"/>
    </row>
    <row r="697" spans="3:8">
      <c r="C697" s="7"/>
      <c r="D697" s="7"/>
      <c r="E697" s="7"/>
      <c r="F697" s="7"/>
      <c r="G697" s="7"/>
      <c r="H697" s="7"/>
    </row>
    <row r="698" spans="3:8">
      <c r="C698" s="7"/>
      <c r="D698" s="7"/>
      <c r="E698" s="7"/>
      <c r="F698" s="7"/>
      <c r="G698" s="7"/>
      <c r="H698" s="7"/>
    </row>
    <row r="699" spans="3:8">
      <c r="C699" s="7"/>
      <c r="D699" s="7"/>
      <c r="E699" s="7"/>
      <c r="F699" s="7"/>
      <c r="G699" s="7"/>
      <c r="H699" s="7"/>
    </row>
    <row r="700" spans="3:8">
      <c r="C700" s="7"/>
      <c r="D700" s="7"/>
      <c r="E700" s="7"/>
      <c r="F700" s="7"/>
      <c r="G700" s="7"/>
      <c r="H700" s="7"/>
    </row>
    <row r="701" spans="3:8">
      <c r="C701" s="7"/>
      <c r="D701" s="7"/>
      <c r="E701" s="7"/>
      <c r="F701" s="7"/>
      <c r="G701" s="7"/>
      <c r="H701" s="7"/>
    </row>
    <row r="702" spans="3:8">
      <c r="C702" s="7"/>
      <c r="D702" s="7"/>
      <c r="E702" s="7"/>
      <c r="F702" s="7"/>
      <c r="G702" s="7"/>
      <c r="H702" s="7"/>
    </row>
    <row r="703" spans="3:8">
      <c r="C703" s="7"/>
      <c r="D703" s="7"/>
      <c r="E703" s="7"/>
      <c r="F703" s="7"/>
      <c r="G703" s="7"/>
      <c r="H703" s="7"/>
    </row>
    <row r="704" spans="3:8">
      <c r="C704" s="7"/>
      <c r="D704" s="7"/>
      <c r="E704" s="7"/>
      <c r="F704" s="7"/>
      <c r="G704" s="7"/>
      <c r="H704" s="7"/>
    </row>
    <row r="705" spans="3:8">
      <c r="C705" s="7"/>
      <c r="D705" s="7"/>
      <c r="E705" s="7"/>
      <c r="F705" s="7"/>
      <c r="G705" s="7"/>
      <c r="H705" s="7"/>
    </row>
    <row r="706" spans="3:8">
      <c r="C706" s="7"/>
      <c r="D706" s="7"/>
      <c r="E706" s="7"/>
      <c r="F706" s="7"/>
      <c r="G706" s="7"/>
      <c r="H706" s="7"/>
    </row>
    <row r="707" spans="3:8">
      <c r="C707" s="7"/>
      <c r="D707" s="7"/>
      <c r="E707" s="7"/>
      <c r="F707" s="7"/>
      <c r="G707" s="7"/>
      <c r="H707" s="7"/>
    </row>
    <row r="708" spans="3:8">
      <c r="C708" s="7"/>
      <c r="D708" s="7"/>
      <c r="E708" s="7"/>
      <c r="F708" s="7"/>
      <c r="G708" s="7"/>
      <c r="H708" s="7"/>
    </row>
    <row r="709" spans="3:8">
      <c r="C709" s="7"/>
      <c r="D709" s="7"/>
      <c r="E709" s="7"/>
      <c r="F709" s="7"/>
      <c r="G709" s="7"/>
      <c r="H709" s="7"/>
    </row>
    <row r="710" spans="3:8">
      <c r="C710" s="7"/>
      <c r="D710" s="7"/>
      <c r="E710" s="7"/>
      <c r="F710" s="7"/>
      <c r="G710" s="7"/>
      <c r="H710" s="7"/>
    </row>
    <row r="711" spans="3:8">
      <c r="C711" s="7"/>
      <c r="D711" s="7"/>
      <c r="E711" s="7"/>
      <c r="F711" s="7"/>
      <c r="G711" s="7"/>
      <c r="H711" s="7"/>
    </row>
    <row r="712" spans="3:8">
      <c r="C712" s="7"/>
      <c r="D712" s="7"/>
      <c r="E712" s="7"/>
      <c r="F712" s="7"/>
      <c r="G712" s="7"/>
      <c r="H712" s="7"/>
    </row>
    <row r="713" spans="3:8">
      <c r="C713" s="7"/>
      <c r="D713" s="7"/>
      <c r="E713" s="7"/>
      <c r="F713" s="7"/>
      <c r="G713" s="7"/>
      <c r="H713" s="7"/>
    </row>
    <row r="714" spans="3:8">
      <c r="C714" s="7"/>
      <c r="D714" s="7"/>
      <c r="E714" s="7"/>
      <c r="F714" s="7"/>
      <c r="G714" s="7"/>
      <c r="H714" s="7"/>
    </row>
    <row r="715" spans="3:8">
      <c r="C715" s="7"/>
      <c r="D715" s="7"/>
      <c r="E715" s="7"/>
      <c r="F715" s="7"/>
      <c r="G715" s="7"/>
      <c r="H715" s="7"/>
    </row>
    <row r="716" spans="3:8">
      <c r="C716" s="7"/>
      <c r="D716" s="7"/>
      <c r="E716" s="7"/>
      <c r="F716" s="7"/>
      <c r="G716" s="7"/>
      <c r="H716" s="7"/>
    </row>
    <row r="717" spans="3:8">
      <c r="C717" s="7"/>
      <c r="D717" s="7"/>
      <c r="E717" s="7"/>
      <c r="F717" s="7"/>
      <c r="G717" s="7"/>
      <c r="H717" s="7"/>
    </row>
    <row r="718" spans="3:8">
      <c r="C718" s="7"/>
      <c r="D718" s="7"/>
      <c r="E718" s="7"/>
      <c r="F718" s="7"/>
      <c r="G718" s="7"/>
      <c r="H718" s="7"/>
    </row>
    <row r="719" spans="3:8">
      <c r="C719" s="7"/>
      <c r="D719" s="7"/>
      <c r="E719" s="7"/>
      <c r="F719" s="7"/>
      <c r="G719" s="7"/>
      <c r="H719" s="7"/>
    </row>
    <row r="720" spans="3:8">
      <c r="C720" s="7"/>
      <c r="D720" s="7"/>
      <c r="E720" s="7"/>
      <c r="F720" s="7"/>
      <c r="G720" s="7"/>
      <c r="H720" s="7"/>
    </row>
    <row r="721" spans="3:8">
      <c r="C721" s="7"/>
      <c r="D721" s="7"/>
      <c r="E721" s="7"/>
      <c r="F721" s="7"/>
      <c r="G721" s="7"/>
      <c r="H721" s="7"/>
    </row>
    <row r="722" spans="3:8">
      <c r="C722" s="7"/>
      <c r="D722" s="7"/>
      <c r="E722" s="7"/>
      <c r="F722" s="7"/>
      <c r="G722" s="7"/>
      <c r="H722" s="7"/>
    </row>
    <row r="723" spans="3:8">
      <c r="C723" s="7"/>
      <c r="D723" s="7"/>
      <c r="E723" s="7"/>
      <c r="F723" s="7"/>
      <c r="G723" s="7"/>
      <c r="H723" s="7"/>
    </row>
    <row r="724" spans="3:8">
      <c r="C724" s="7"/>
      <c r="D724" s="7"/>
      <c r="E724" s="7"/>
      <c r="F724" s="7"/>
      <c r="G724" s="7"/>
      <c r="H724" s="7"/>
    </row>
    <row r="725" spans="3:8">
      <c r="C725" s="7"/>
      <c r="D725" s="7"/>
      <c r="E725" s="7"/>
      <c r="F725" s="7"/>
      <c r="G725" s="7"/>
      <c r="H725" s="7"/>
    </row>
    <row r="726" spans="3:8">
      <c r="C726" s="7"/>
      <c r="D726" s="7"/>
      <c r="E726" s="7"/>
      <c r="F726" s="7"/>
      <c r="G726" s="7"/>
      <c r="H726" s="7"/>
    </row>
    <row r="727" spans="3:8">
      <c r="C727" s="7"/>
      <c r="D727" s="7"/>
      <c r="E727" s="7"/>
      <c r="F727" s="7"/>
      <c r="G727" s="7"/>
      <c r="H727" s="7"/>
    </row>
    <row r="728" spans="3:8">
      <c r="C728" s="7"/>
      <c r="D728" s="7"/>
      <c r="E728" s="7"/>
      <c r="F728" s="7"/>
      <c r="G728" s="7"/>
      <c r="H728" s="7"/>
    </row>
    <row r="729" spans="3:8">
      <c r="C729" s="7"/>
      <c r="D729" s="7"/>
      <c r="E729" s="7"/>
      <c r="F729" s="7"/>
      <c r="G729" s="7"/>
      <c r="H729" s="7"/>
    </row>
    <row r="730" spans="3:8">
      <c r="C730" s="7"/>
      <c r="D730" s="7"/>
      <c r="E730" s="7"/>
      <c r="F730" s="7"/>
      <c r="G730" s="7"/>
      <c r="H730" s="7"/>
    </row>
    <row r="731" spans="3:8">
      <c r="C731" s="7"/>
      <c r="D731" s="7"/>
      <c r="E731" s="7"/>
      <c r="F731" s="7"/>
      <c r="G731" s="7"/>
      <c r="H731" s="7"/>
    </row>
    <row r="732" spans="3:8">
      <c r="C732" s="7"/>
      <c r="D732" s="7"/>
      <c r="E732" s="7"/>
      <c r="F732" s="7"/>
      <c r="G732" s="7"/>
      <c r="H732" s="7"/>
    </row>
    <row r="733" spans="3:8">
      <c r="C733" s="7"/>
      <c r="D733" s="7"/>
      <c r="E733" s="7"/>
      <c r="F733" s="7"/>
      <c r="G733" s="7"/>
      <c r="H733" s="7"/>
    </row>
    <row r="734" spans="3:8">
      <c r="C734" s="7"/>
      <c r="D734" s="7"/>
      <c r="E734" s="7"/>
      <c r="F734" s="7"/>
      <c r="G734" s="7"/>
      <c r="H734" s="7"/>
    </row>
    <row r="735" spans="3:8">
      <c r="C735" s="7"/>
      <c r="D735" s="7"/>
      <c r="E735" s="7"/>
      <c r="F735" s="7"/>
      <c r="G735" s="7"/>
      <c r="H735" s="7"/>
    </row>
    <row r="736" spans="3:8">
      <c r="C736" s="7"/>
      <c r="D736" s="7"/>
      <c r="E736" s="7"/>
      <c r="F736" s="7"/>
      <c r="G736" s="7"/>
      <c r="H736" s="7"/>
    </row>
    <row r="737" spans="3:8">
      <c r="C737" s="7"/>
      <c r="D737" s="7"/>
      <c r="E737" s="7"/>
      <c r="F737" s="7"/>
      <c r="G737" s="7"/>
      <c r="H737" s="7"/>
    </row>
    <row r="738" spans="3:8">
      <c r="C738" s="7"/>
      <c r="D738" s="7"/>
      <c r="E738" s="7"/>
      <c r="F738" s="7"/>
      <c r="G738" s="7"/>
      <c r="H738" s="7"/>
    </row>
    <row r="739" spans="3:8">
      <c r="C739" s="7"/>
      <c r="D739" s="7"/>
      <c r="E739" s="7"/>
      <c r="F739" s="7"/>
      <c r="G739" s="7"/>
      <c r="H739" s="7"/>
    </row>
    <row r="740" spans="3:8">
      <c r="C740" s="7"/>
      <c r="D740" s="7"/>
      <c r="E740" s="7"/>
      <c r="F740" s="7"/>
      <c r="G740" s="7"/>
      <c r="H740" s="7"/>
    </row>
    <row r="741" spans="3:8">
      <c r="C741" s="7"/>
      <c r="D741" s="7"/>
      <c r="E741" s="7"/>
      <c r="F741" s="7"/>
      <c r="G741" s="7"/>
      <c r="H741" s="7"/>
    </row>
    <row r="742" spans="3:8">
      <c r="C742" s="7"/>
      <c r="D742" s="7"/>
      <c r="E742" s="7"/>
      <c r="F742" s="7"/>
      <c r="G742" s="7"/>
      <c r="H742" s="7"/>
    </row>
    <row r="743" spans="3:8">
      <c r="C743" s="7"/>
      <c r="D743" s="7"/>
      <c r="E743" s="7"/>
      <c r="F743" s="7"/>
      <c r="G743" s="7"/>
      <c r="H743" s="7"/>
    </row>
    <row r="744" spans="3:8">
      <c r="C744" s="7"/>
      <c r="D744" s="7"/>
      <c r="E744" s="7"/>
      <c r="F744" s="7"/>
      <c r="G744" s="7"/>
      <c r="H744" s="7"/>
    </row>
    <row r="745" spans="3:8">
      <c r="C745" s="7"/>
      <c r="D745" s="7"/>
      <c r="E745" s="7"/>
      <c r="F745" s="7"/>
      <c r="G745" s="7"/>
      <c r="H745" s="7"/>
    </row>
    <row r="746" spans="3:8">
      <c r="C746" s="7"/>
      <c r="D746" s="7"/>
      <c r="E746" s="7"/>
      <c r="F746" s="7"/>
      <c r="G746" s="7"/>
      <c r="H746" s="7"/>
    </row>
    <row r="747" spans="3:8">
      <c r="C747" s="7"/>
      <c r="D747" s="7"/>
      <c r="E747" s="7"/>
      <c r="F747" s="7"/>
      <c r="G747" s="7"/>
      <c r="H747" s="7"/>
    </row>
    <row r="748" spans="3:8">
      <c r="C748" s="7"/>
      <c r="D748" s="7"/>
      <c r="E748" s="7"/>
      <c r="F748" s="7"/>
      <c r="G748" s="7"/>
      <c r="H748" s="7"/>
    </row>
    <row r="749" spans="3:8">
      <c r="C749" s="7"/>
      <c r="D749" s="7"/>
      <c r="E749" s="7"/>
      <c r="F749" s="7"/>
      <c r="G749" s="7"/>
      <c r="H749" s="7"/>
    </row>
    <row r="750" spans="3:8">
      <c r="C750" s="7"/>
      <c r="D750" s="7"/>
      <c r="E750" s="7"/>
      <c r="F750" s="7"/>
      <c r="G750" s="7"/>
      <c r="H750" s="7"/>
    </row>
    <row r="751" spans="3:8">
      <c r="C751" s="7"/>
      <c r="D751" s="7"/>
      <c r="E751" s="7"/>
      <c r="F751" s="7"/>
      <c r="G751" s="7"/>
      <c r="H751" s="7"/>
    </row>
    <row r="752" spans="3:8">
      <c r="C752" s="7"/>
      <c r="D752" s="7"/>
      <c r="E752" s="7"/>
      <c r="F752" s="7"/>
      <c r="G752" s="7"/>
      <c r="H752" s="7"/>
    </row>
    <row r="753" spans="3:8">
      <c r="C753" s="7"/>
      <c r="D753" s="7"/>
      <c r="E753" s="7"/>
      <c r="F753" s="7"/>
      <c r="G753" s="7"/>
      <c r="H753" s="7"/>
    </row>
    <row r="754" spans="3:8">
      <c r="C754" s="7"/>
      <c r="D754" s="7"/>
      <c r="E754" s="7"/>
      <c r="F754" s="7"/>
      <c r="G754" s="7"/>
      <c r="H754" s="7"/>
    </row>
    <row r="755" spans="3:8">
      <c r="C755" s="7"/>
      <c r="D755" s="7"/>
      <c r="E755" s="7"/>
      <c r="F755" s="7"/>
      <c r="G755" s="7"/>
      <c r="H755" s="7"/>
    </row>
    <row r="756" spans="3:8">
      <c r="C756" s="7"/>
      <c r="D756" s="7"/>
      <c r="E756" s="7"/>
      <c r="F756" s="7"/>
      <c r="G756" s="7"/>
      <c r="H756" s="7"/>
    </row>
    <row r="757" spans="3:8">
      <c r="C757" s="7"/>
      <c r="D757" s="7"/>
      <c r="E757" s="7"/>
      <c r="F757" s="7"/>
      <c r="G757" s="7"/>
      <c r="H757" s="7"/>
    </row>
    <row r="758" spans="3:8">
      <c r="C758" s="7"/>
      <c r="D758" s="7"/>
      <c r="E758" s="7"/>
      <c r="F758" s="7"/>
      <c r="G758" s="7"/>
      <c r="H758" s="7"/>
    </row>
    <row r="759" spans="3:8">
      <c r="C759" s="7"/>
      <c r="D759" s="7"/>
      <c r="E759" s="7"/>
      <c r="F759" s="7"/>
      <c r="G759" s="7"/>
      <c r="H759" s="7"/>
    </row>
    <row r="760" spans="3:8">
      <c r="C760" s="7"/>
      <c r="D760" s="7"/>
      <c r="E760" s="7"/>
      <c r="F760" s="7"/>
      <c r="G760" s="7"/>
      <c r="H760" s="7"/>
    </row>
    <row r="761" spans="3:8">
      <c r="C761" s="7"/>
      <c r="D761" s="7"/>
      <c r="E761" s="7"/>
      <c r="F761" s="7"/>
      <c r="G761" s="7"/>
      <c r="H761" s="7"/>
    </row>
    <row r="762" spans="3:8">
      <c r="C762" s="7"/>
      <c r="D762" s="7"/>
      <c r="E762" s="7"/>
      <c r="F762" s="7"/>
      <c r="G762" s="7"/>
      <c r="H762" s="7"/>
    </row>
    <row r="763" spans="3:8">
      <c r="C763" s="7"/>
      <c r="D763" s="7"/>
      <c r="E763" s="7"/>
      <c r="F763" s="7"/>
      <c r="G763" s="7"/>
      <c r="H763" s="7"/>
    </row>
    <row r="764" spans="3:8">
      <c r="C764" s="7"/>
      <c r="D764" s="7"/>
      <c r="E764" s="7"/>
      <c r="F764" s="7"/>
      <c r="G764" s="7"/>
      <c r="H764" s="7"/>
    </row>
    <row r="765" spans="3:8">
      <c r="C765" s="7"/>
      <c r="D765" s="7"/>
      <c r="E765" s="7"/>
      <c r="F765" s="7"/>
      <c r="G765" s="7"/>
      <c r="H765" s="7"/>
    </row>
    <row r="766" spans="3:8">
      <c r="C766" s="7"/>
      <c r="D766" s="7"/>
      <c r="E766" s="7"/>
      <c r="F766" s="7"/>
      <c r="G766" s="7"/>
      <c r="H766" s="7"/>
    </row>
    <row r="767" spans="3:8">
      <c r="C767" s="7"/>
      <c r="D767" s="7"/>
      <c r="E767" s="7"/>
      <c r="F767" s="7"/>
      <c r="G767" s="7"/>
      <c r="H767" s="7"/>
    </row>
    <row r="768" spans="3:8">
      <c r="C768" s="7"/>
      <c r="D768" s="7"/>
      <c r="E768" s="7"/>
      <c r="F768" s="7"/>
      <c r="G768" s="7"/>
      <c r="H768" s="7"/>
    </row>
    <row r="769" spans="3:8">
      <c r="C769" s="7"/>
      <c r="D769" s="7"/>
      <c r="E769" s="7"/>
      <c r="F769" s="7"/>
      <c r="G769" s="7"/>
      <c r="H769" s="7"/>
    </row>
    <row r="770" spans="3:8">
      <c r="C770" s="7"/>
      <c r="D770" s="7"/>
      <c r="E770" s="7"/>
      <c r="F770" s="7"/>
      <c r="G770" s="7"/>
      <c r="H770" s="7"/>
    </row>
    <row r="771" spans="3:8">
      <c r="C771" s="7"/>
      <c r="D771" s="7"/>
      <c r="E771" s="7"/>
      <c r="F771" s="7"/>
      <c r="G771" s="7"/>
      <c r="H771" s="7"/>
    </row>
    <row r="772" spans="3:8">
      <c r="C772" s="7"/>
      <c r="D772" s="7"/>
      <c r="E772" s="7"/>
      <c r="F772" s="7"/>
      <c r="G772" s="7"/>
      <c r="H772" s="7"/>
    </row>
    <row r="773" spans="3:8">
      <c r="C773" s="7"/>
      <c r="D773" s="7"/>
      <c r="E773" s="7"/>
      <c r="F773" s="7"/>
      <c r="G773" s="7"/>
      <c r="H773" s="7"/>
    </row>
    <row r="774" spans="3:8">
      <c r="C774" s="7"/>
      <c r="D774" s="7"/>
      <c r="E774" s="7"/>
      <c r="F774" s="7"/>
      <c r="G774" s="7"/>
      <c r="H774" s="7"/>
    </row>
    <row r="775" spans="3:8">
      <c r="C775" s="7"/>
      <c r="D775" s="7"/>
      <c r="E775" s="7"/>
      <c r="F775" s="7"/>
      <c r="G775" s="7"/>
      <c r="H775" s="7"/>
    </row>
    <row r="776" spans="3:8">
      <c r="C776" s="7"/>
      <c r="D776" s="7"/>
      <c r="E776" s="7"/>
      <c r="F776" s="7"/>
      <c r="G776" s="7"/>
      <c r="H776" s="7"/>
    </row>
    <row r="777" spans="3:8">
      <c r="C777" s="7"/>
      <c r="D777" s="7"/>
      <c r="E777" s="7"/>
      <c r="F777" s="7"/>
      <c r="G777" s="7"/>
      <c r="H777" s="7"/>
    </row>
    <row r="778" spans="3:8">
      <c r="C778" s="7"/>
      <c r="D778" s="7"/>
      <c r="E778" s="7"/>
      <c r="F778" s="7"/>
      <c r="G778" s="7"/>
      <c r="H778" s="7"/>
    </row>
    <row r="779" spans="3:8">
      <c r="C779" s="7"/>
      <c r="D779" s="7"/>
      <c r="E779" s="7"/>
      <c r="F779" s="7"/>
      <c r="G779" s="7"/>
      <c r="H779" s="7"/>
    </row>
    <row r="780" spans="3:8">
      <c r="C780" s="7"/>
      <c r="D780" s="7"/>
      <c r="E780" s="7"/>
      <c r="F780" s="7"/>
      <c r="G780" s="7"/>
      <c r="H780" s="7"/>
    </row>
    <row r="781" spans="3:8">
      <c r="C781" s="7"/>
      <c r="D781" s="7"/>
      <c r="E781" s="7"/>
      <c r="F781" s="7"/>
      <c r="G781" s="7"/>
      <c r="H781" s="7"/>
    </row>
    <row r="782" spans="3:8">
      <c r="C782" s="7"/>
      <c r="D782" s="7"/>
      <c r="E782" s="7"/>
      <c r="F782" s="7"/>
      <c r="G782" s="7"/>
      <c r="H782" s="7"/>
    </row>
    <row r="783" spans="3:8">
      <c r="C783" s="7"/>
      <c r="D783" s="7"/>
      <c r="E783" s="7"/>
      <c r="F783" s="7"/>
      <c r="G783" s="7"/>
      <c r="H783" s="7"/>
    </row>
    <row r="784" spans="3:8">
      <c r="C784" s="7"/>
      <c r="D784" s="7"/>
      <c r="E784" s="7"/>
      <c r="F784" s="7"/>
      <c r="G784" s="7"/>
      <c r="H784" s="7"/>
    </row>
    <row r="785" spans="3:8">
      <c r="C785" s="7"/>
      <c r="D785" s="7"/>
      <c r="E785" s="7"/>
      <c r="F785" s="7"/>
      <c r="G785" s="7"/>
      <c r="H785" s="7"/>
    </row>
    <row r="786" spans="3:8">
      <c r="C786" s="7"/>
      <c r="D786" s="7"/>
      <c r="E786" s="7"/>
      <c r="F786" s="7"/>
      <c r="G786" s="7"/>
      <c r="H786" s="7"/>
    </row>
    <row r="787" spans="3:8">
      <c r="C787" s="7"/>
      <c r="D787" s="7"/>
      <c r="E787" s="7"/>
      <c r="F787" s="7"/>
      <c r="G787" s="7"/>
      <c r="H787" s="7"/>
    </row>
    <row r="788" spans="3:8">
      <c r="C788" s="7"/>
      <c r="D788" s="7"/>
      <c r="E788" s="7"/>
      <c r="F788" s="7"/>
      <c r="G788" s="7"/>
      <c r="H788" s="7"/>
    </row>
    <row r="789" spans="3:8">
      <c r="C789" s="7"/>
      <c r="D789" s="7"/>
      <c r="E789" s="7"/>
      <c r="F789" s="7"/>
      <c r="G789" s="7"/>
      <c r="H789" s="7"/>
    </row>
    <row r="790" spans="3:8">
      <c r="C790" s="7"/>
      <c r="D790" s="7"/>
      <c r="E790" s="7"/>
      <c r="F790" s="7"/>
      <c r="G790" s="7"/>
      <c r="H790" s="7"/>
    </row>
    <row r="791" spans="3:8">
      <c r="C791" s="7"/>
      <c r="D791" s="7"/>
      <c r="E791" s="7"/>
      <c r="F791" s="7"/>
      <c r="G791" s="7"/>
      <c r="H791" s="7"/>
    </row>
    <row r="792" spans="3:8">
      <c r="C792" s="7"/>
      <c r="D792" s="7"/>
      <c r="E792" s="7"/>
      <c r="F792" s="7"/>
      <c r="G792" s="7"/>
      <c r="H792" s="7"/>
    </row>
    <row r="793" spans="3:8">
      <c r="C793" s="7"/>
      <c r="D793" s="7"/>
      <c r="E793" s="7"/>
      <c r="F793" s="7"/>
      <c r="G793" s="7"/>
      <c r="H793" s="7"/>
    </row>
    <row r="794" spans="3:8">
      <c r="C794" s="7"/>
      <c r="D794" s="7"/>
      <c r="E794" s="7"/>
      <c r="F794" s="7"/>
      <c r="G794" s="7"/>
      <c r="H794" s="7"/>
    </row>
    <row r="795" spans="3:8">
      <c r="C795" s="7"/>
      <c r="D795" s="7"/>
      <c r="E795" s="7"/>
      <c r="F795" s="7"/>
      <c r="G795" s="7"/>
      <c r="H795" s="7"/>
    </row>
    <row r="796" spans="3:8">
      <c r="C796" s="7"/>
      <c r="D796" s="7"/>
      <c r="E796" s="7"/>
      <c r="F796" s="7"/>
      <c r="G796" s="7"/>
      <c r="H796" s="7"/>
    </row>
    <row r="797" spans="3:8">
      <c r="C797" s="7"/>
      <c r="D797" s="7"/>
      <c r="E797" s="7"/>
      <c r="F797" s="7"/>
      <c r="G797" s="7"/>
      <c r="H797" s="7"/>
    </row>
    <row r="798" spans="3:8">
      <c r="C798" s="7"/>
      <c r="D798" s="7"/>
      <c r="E798" s="7"/>
      <c r="F798" s="7"/>
      <c r="G798" s="7"/>
      <c r="H798" s="7"/>
    </row>
    <row r="799" spans="3:8">
      <c r="C799" s="7"/>
      <c r="D799" s="7"/>
      <c r="E799" s="7"/>
      <c r="F799" s="7"/>
      <c r="G799" s="7"/>
      <c r="H799" s="7"/>
    </row>
    <row r="800" spans="3:8">
      <c r="C800" s="7"/>
      <c r="D800" s="7"/>
      <c r="E800" s="7"/>
      <c r="F800" s="7"/>
      <c r="G800" s="7"/>
      <c r="H800" s="7"/>
    </row>
    <row r="801" spans="3:8">
      <c r="C801" s="7"/>
      <c r="D801" s="7"/>
      <c r="E801" s="7"/>
      <c r="F801" s="7"/>
      <c r="G801" s="7"/>
      <c r="H801" s="7"/>
    </row>
    <row r="802" spans="3:8">
      <c r="C802" s="7"/>
      <c r="D802" s="7"/>
      <c r="E802" s="7"/>
      <c r="F802" s="7"/>
      <c r="G802" s="7"/>
      <c r="H802" s="7"/>
    </row>
    <row r="803" spans="3:8">
      <c r="C803" s="7"/>
      <c r="D803" s="7"/>
      <c r="E803" s="7"/>
      <c r="F803" s="7"/>
      <c r="G803" s="7"/>
      <c r="H803" s="7"/>
    </row>
    <row r="804" spans="3:8">
      <c r="C804" s="7"/>
      <c r="D804" s="7"/>
      <c r="E804" s="7"/>
      <c r="F804" s="7"/>
      <c r="G804" s="7"/>
      <c r="H804" s="7"/>
    </row>
    <row r="805" spans="3:8">
      <c r="C805" s="7"/>
      <c r="D805" s="7"/>
      <c r="E805" s="7"/>
      <c r="F805" s="7"/>
      <c r="G805" s="7"/>
      <c r="H805" s="7"/>
    </row>
    <row r="806" spans="3:8">
      <c r="C806" s="7"/>
      <c r="D806" s="7"/>
      <c r="E806" s="7"/>
      <c r="F806" s="7"/>
      <c r="G806" s="7"/>
      <c r="H806" s="7"/>
    </row>
    <row r="807" spans="3:8">
      <c r="C807" s="7"/>
      <c r="D807" s="7"/>
      <c r="E807" s="7"/>
      <c r="F807" s="7"/>
      <c r="G807" s="7"/>
      <c r="H807" s="7"/>
    </row>
    <row r="808" spans="3:8">
      <c r="C808" s="7"/>
      <c r="D808" s="7"/>
      <c r="E808" s="7"/>
      <c r="F808" s="7"/>
      <c r="G808" s="7"/>
      <c r="H808" s="7"/>
    </row>
    <row r="809" spans="3:8">
      <c r="C809" s="7"/>
      <c r="D809" s="7"/>
      <c r="E809" s="7"/>
      <c r="F809" s="7"/>
      <c r="G809" s="7"/>
      <c r="H809" s="7"/>
    </row>
    <row r="810" spans="3:8">
      <c r="C810" s="7"/>
      <c r="D810" s="7"/>
      <c r="E810" s="7"/>
      <c r="F810" s="7"/>
      <c r="G810" s="7"/>
      <c r="H810" s="7"/>
    </row>
    <row r="811" spans="3:8">
      <c r="C811" s="7"/>
      <c r="D811" s="7"/>
      <c r="E811" s="7"/>
      <c r="F811" s="7"/>
      <c r="G811" s="7"/>
      <c r="H811" s="7"/>
    </row>
    <row r="812" spans="3:8">
      <c r="C812" s="7"/>
      <c r="D812" s="7"/>
      <c r="E812" s="7"/>
      <c r="F812" s="7"/>
      <c r="G812" s="7"/>
      <c r="H812" s="7"/>
    </row>
    <row r="813" spans="3:8">
      <c r="C813" s="7"/>
      <c r="D813" s="7"/>
      <c r="E813" s="7"/>
      <c r="F813" s="7"/>
      <c r="G813" s="7"/>
      <c r="H813" s="7"/>
    </row>
    <row r="814" spans="3:8">
      <c r="C814" s="7"/>
      <c r="D814" s="7"/>
      <c r="E814" s="7"/>
      <c r="F814" s="7"/>
      <c r="G814" s="7"/>
      <c r="H814" s="7"/>
    </row>
    <row r="815" spans="3:8">
      <c r="C815" s="7"/>
      <c r="D815" s="7"/>
      <c r="E815" s="7"/>
      <c r="F815" s="7"/>
      <c r="G815" s="7"/>
      <c r="H815" s="7"/>
    </row>
    <row r="816" spans="3:8">
      <c r="C816" s="7"/>
      <c r="D816" s="7"/>
      <c r="E816" s="7"/>
      <c r="F816" s="7"/>
      <c r="G816" s="7"/>
      <c r="H816" s="7"/>
    </row>
    <row r="817" spans="3:8">
      <c r="C817" s="7"/>
      <c r="D817" s="7"/>
      <c r="E817" s="7"/>
      <c r="F817" s="7"/>
      <c r="G817" s="7"/>
      <c r="H817" s="7"/>
    </row>
    <row r="818" spans="3:8">
      <c r="C818" s="7"/>
      <c r="D818" s="7"/>
      <c r="E818" s="7"/>
      <c r="F818" s="7"/>
      <c r="G818" s="7"/>
      <c r="H818" s="7"/>
    </row>
    <row r="819" spans="3:8">
      <c r="C819" s="7"/>
      <c r="D819" s="7"/>
      <c r="E819" s="7"/>
      <c r="F819" s="7"/>
      <c r="G819" s="7"/>
      <c r="H819" s="7"/>
    </row>
    <row r="820" spans="3:8">
      <c r="C820" s="7"/>
      <c r="D820" s="7"/>
      <c r="E820" s="7"/>
      <c r="F820" s="7"/>
      <c r="G820" s="7"/>
      <c r="H820" s="7"/>
    </row>
    <row r="821" spans="3:8">
      <c r="C821" s="7"/>
      <c r="D821" s="7"/>
      <c r="E821" s="7"/>
      <c r="F821" s="7"/>
      <c r="G821" s="7"/>
      <c r="H821" s="7"/>
    </row>
    <row r="822" spans="3:8">
      <c r="C822" s="7"/>
      <c r="D822" s="7"/>
      <c r="E822" s="7"/>
      <c r="F822" s="7"/>
      <c r="G822" s="7"/>
      <c r="H822" s="7"/>
    </row>
    <row r="823" spans="3:8">
      <c r="C823" s="7"/>
      <c r="D823" s="7"/>
      <c r="E823" s="7"/>
      <c r="F823" s="7"/>
      <c r="G823" s="7"/>
      <c r="H823" s="7"/>
    </row>
    <row r="824" spans="3:8">
      <c r="C824" s="7"/>
      <c r="D824" s="7"/>
      <c r="E824" s="7"/>
      <c r="F824" s="7"/>
      <c r="G824" s="7"/>
      <c r="H824" s="7"/>
    </row>
    <row r="825" spans="3:8">
      <c r="C825" s="7"/>
      <c r="D825" s="7"/>
      <c r="E825" s="7"/>
      <c r="F825" s="7"/>
      <c r="G825" s="7"/>
      <c r="H825" s="7"/>
    </row>
    <row r="826" spans="3:8">
      <c r="C826" s="7"/>
      <c r="D826" s="7"/>
      <c r="E826" s="7"/>
      <c r="F826" s="7"/>
      <c r="G826" s="7"/>
      <c r="H826" s="7"/>
    </row>
    <row r="827" spans="3:8">
      <c r="C827" s="7"/>
      <c r="D827" s="7"/>
      <c r="E827" s="7"/>
      <c r="F827" s="7"/>
      <c r="G827" s="7"/>
      <c r="H827" s="7"/>
    </row>
    <row r="828" spans="3:8">
      <c r="C828" s="7"/>
      <c r="D828" s="7"/>
      <c r="E828" s="7"/>
      <c r="F828" s="7"/>
      <c r="G828" s="7"/>
      <c r="H828" s="7"/>
    </row>
    <row r="829" spans="3:8">
      <c r="C829" s="7"/>
      <c r="D829" s="7"/>
      <c r="E829" s="7"/>
      <c r="F829" s="7"/>
      <c r="G829" s="7"/>
      <c r="H829" s="7"/>
    </row>
    <row r="830" spans="3:8">
      <c r="C830" s="7"/>
      <c r="D830" s="7"/>
      <c r="E830" s="7"/>
      <c r="F830" s="7"/>
      <c r="G830" s="7"/>
      <c r="H830" s="7"/>
    </row>
    <row r="831" spans="3:8">
      <c r="C831" s="7"/>
      <c r="D831" s="7"/>
      <c r="E831" s="7"/>
      <c r="F831" s="7"/>
      <c r="G831" s="7"/>
      <c r="H831" s="7"/>
    </row>
    <row r="832" spans="3:8">
      <c r="C832" s="7"/>
      <c r="D832" s="7"/>
      <c r="E832" s="7"/>
      <c r="F832" s="7"/>
      <c r="G832" s="7"/>
      <c r="H832" s="7"/>
    </row>
    <row r="833" spans="3:8">
      <c r="C833" s="7"/>
      <c r="D833" s="7"/>
      <c r="E833" s="7"/>
      <c r="F833" s="7"/>
      <c r="G833" s="7"/>
      <c r="H833" s="7"/>
    </row>
    <row r="834" spans="3:8">
      <c r="C834" s="7"/>
      <c r="D834" s="7"/>
      <c r="E834" s="7"/>
      <c r="F834" s="7"/>
      <c r="G834" s="7"/>
      <c r="H834" s="7"/>
    </row>
    <row r="835" spans="3:8">
      <c r="C835" s="7"/>
      <c r="D835" s="7"/>
      <c r="E835" s="7"/>
      <c r="F835" s="7"/>
      <c r="G835" s="7"/>
      <c r="H835" s="7"/>
    </row>
    <row r="836" spans="3:8">
      <c r="C836" s="7"/>
      <c r="D836" s="7"/>
      <c r="E836" s="7"/>
      <c r="F836" s="7"/>
      <c r="G836" s="7"/>
      <c r="H836" s="7"/>
    </row>
    <row r="837" spans="3:8">
      <c r="C837" s="7"/>
      <c r="D837" s="7"/>
      <c r="E837" s="7"/>
      <c r="F837" s="7"/>
      <c r="G837" s="7"/>
      <c r="H837" s="7"/>
    </row>
    <row r="838" spans="3:8">
      <c r="C838" s="7"/>
      <c r="D838" s="7"/>
      <c r="E838" s="7"/>
      <c r="F838" s="7"/>
      <c r="G838" s="7"/>
      <c r="H838" s="7"/>
    </row>
    <row r="839" spans="3:8">
      <c r="C839" s="7"/>
      <c r="D839" s="7"/>
      <c r="E839" s="7"/>
      <c r="F839" s="7"/>
      <c r="G839" s="7"/>
      <c r="H839" s="7"/>
    </row>
    <row r="840" spans="3:8">
      <c r="C840" s="7"/>
      <c r="D840" s="7"/>
      <c r="E840" s="7"/>
      <c r="F840" s="7"/>
      <c r="G840" s="7"/>
      <c r="H840" s="7"/>
    </row>
    <row r="841" spans="3:8">
      <c r="C841" s="7"/>
      <c r="D841" s="7"/>
      <c r="E841" s="7"/>
      <c r="F841" s="7"/>
      <c r="G841" s="7"/>
      <c r="H841" s="7"/>
    </row>
    <row r="842" spans="3:8">
      <c r="C842" s="7"/>
      <c r="D842" s="7"/>
      <c r="E842" s="7"/>
      <c r="F842" s="7"/>
      <c r="G842" s="7"/>
      <c r="H842" s="7"/>
    </row>
    <row r="843" spans="3:8">
      <c r="C843" s="7"/>
      <c r="D843" s="7"/>
      <c r="E843" s="7"/>
      <c r="F843" s="7"/>
      <c r="G843" s="7"/>
      <c r="H843" s="7"/>
    </row>
    <row r="844" spans="3:8">
      <c r="C844" s="7"/>
      <c r="D844" s="7"/>
      <c r="E844" s="7"/>
      <c r="F844" s="7"/>
      <c r="G844" s="7"/>
      <c r="H844" s="7"/>
    </row>
    <row r="845" spans="3:8">
      <c r="C845" s="7"/>
      <c r="D845" s="7"/>
      <c r="E845" s="7"/>
      <c r="F845" s="7"/>
      <c r="G845" s="7"/>
      <c r="H845" s="7"/>
    </row>
    <row r="846" spans="3:8">
      <c r="C846" s="7"/>
      <c r="D846" s="7"/>
      <c r="E846" s="7"/>
      <c r="F846" s="7"/>
      <c r="G846" s="7"/>
      <c r="H846" s="7"/>
    </row>
    <row r="847" spans="3:8">
      <c r="C847" s="7"/>
      <c r="D847" s="7"/>
      <c r="E847" s="7"/>
      <c r="F847" s="7"/>
      <c r="G847" s="7"/>
      <c r="H847" s="7"/>
    </row>
    <row r="848" spans="3:8">
      <c r="C848" s="7"/>
      <c r="D848" s="7"/>
      <c r="E848" s="7"/>
      <c r="F848" s="7"/>
      <c r="G848" s="7"/>
      <c r="H848" s="7"/>
    </row>
    <row r="849" spans="3:8">
      <c r="C849" s="7"/>
      <c r="D849" s="7"/>
      <c r="E849" s="7"/>
      <c r="F849" s="7"/>
      <c r="G849" s="7"/>
      <c r="H849" s="7"/>
    </row>
    <row r="850" spans="3:8">
      <c r="C850" s="7"/>
      <c r="D850" s="7"/>
      <c r="E850" s="7"/>
      <c r="F850" s="7"/>
      <c r="G850" s="7"/>
      <c r="H850" s="7"/>
    </row>
    <row r="851" spans="3:8">
      <c r="C851" s="7"/>
      <c r="D851" s="7"/>
      <c r="E851" s="7"/>
      <c r="F851" s="7"/>
      <c r="G851" s="7"/>
      <c r="H851" s="7"/>
    </row>
    <row r="852" spans="3:8">
      <c r="C852" s="7"/>
      <c r="D852" s="7"/>
      <c r="E852" s="7"/>
      <c r="F852" s="7"/>
      <c r="G852" s="7"/>
      <c r="H852" s="7"/>
    </row>
    <row r="853" spans="3:8">
      <c r="C853" s="7"/>
      <c r="D853" s="7"/>
      <c r="E853" s="7"/>
      <c r="F853" s="7"/>
      <c r="G853" s="7"/>
      <c r="H853" s="7"/>
    </row>
    <row r="854" spans="3:8">
      <c r="C854" s="7"/>
      <c r="D854" s="7"/>
      <c r="E854" s="7"/>
      <c r="F854" s="7"/>
      <c r="G854" s="7"/>
      <c r="H854" s="7"/>
    </row>
    <row r="855" spans="3:8">
      <c r="C855" s="7"/>
      <c r="D855" s="7"/>
      <c r="E855" s="7"/>
      <c r="F855" s="7"/>
      <c r="G855" s="7"/>
      <c r="H855" s="7"/>
    </row>
    <row r="856" spans="3:8">
      <c r="C856" s="7"/>
      <c r="D856" s="7"/>
      <c r="E856" s="7"/>
      <c r="F856" s="7"/>
      <c r="G856" s="7"/>
      <c r="H856" s="7"/>
    </row>
    <row r="857" spans="3:8">
      <c r="C857" s="7"/>
      <c r="D857" s="7"/>
      <c r="E857" s="7"/>
      <c r="F857" s="7"/>
      <c r="G857" s="7"/>
      <c r="H857" s="7"/>
    </row>
    <row r="858" spans="3:8">
      <c r="C858" s="7"/>
      <c r="D858" s="7"/>
      <c r="E858" s="7"/>
      <c r="F858" s="7"/>
      <c r="G858" s="7"/>
      <c r="H858" s="7"/>
    </row>
    <row r="859" spans="3:8">
      <c r="C859" s="7"/>
      <c r="D859" s="7"/>
      <c r="E859" s="7"/>
      <c r="F859" s="7"/>
      <c r="G859" s="7"/>
      <c r="H859" s="7"/>
    </row>
    <row r="860" spans="3:8">
      <c r="C860" s="7"/>
      <c r="D860" s="7"/>
      <c r="E860" s="7"/>
      <c r="F860" s="7"/>
      <c r="G860" s="7"/>
      <c r="H860" s="7"/>
    </row>
    <row r="861" spans="3:8">
      <c r="C861" s="7"/>
      <c r="D861" s="7"/>
      <c r="E861" s="7"/>
      <c r="F861" s="7"/>
      <c r="G861" s="7"/>
      <c r="H861" s="7"/>
    </row>
    <row r="862" spans="3:8">
      <c r="C862" s="7"/>
      <c r="D862" s="7"/>
      <c r="E862" s="7"/>
      <c r="F862" s="7"/>
      <c r="G862" s="7"/>
      <c r="H862" s="7"/>
    </row>
    <row r="863" spans="3:8">
      <c r="C863" s="7"/>
      <c r="D863" s="7"/>
      <c r="E863" s="7"/>
      <c r="F863" s="7"/>
      <c r="G863" s="7"/>
      <c r="H863" s="7"/>
    </row>
    <row r="864" spans="3:8">
      <c r="C864" s="7"/>
      <c r="D864" s="7"/>
      <c r="E864" s="7"/>
      <c r="F864" s="7"/>
      <c r="G864" s="7"/>
      <c r="H864" s="7"/>
    </row>
    <row r="865" spans="3:8">
      <c r="C865" s="7"/>
      <c r="D865" s="7"/>
      <c r="E865" s="7"/>
      <c r="F865" s="7"/>
      <c r="G865" s="7"/>
      <c r="H865" s="7"/>
    </row>
    <row r="866" spans="3:8">
      <c r="C866" s="7"/>
      <c r="D866" s="7"/>
      <c r="E866" s="7"/>
      <c r="F866" s="7"/>
      <c r="G866" s="7"/>
      <c r="H866" s="7"/>
    </row>
    <row r="867" spans="3:8">
      <c r="C867" s="7"/>
      <c r="D867" s="7"/>
      <c r="E867" s="7"/>
      <c r="F867" s="7"/>
      <c r="G867" s="7"/>
      <c r="H867" s="7"/>
    </row>
    <row r="868" spans="3:8">
      <c r="C868" s="7"/>
      <c r="D868" s="7"/>
      <c r="E868" s="7"/>
      <c r="F868" s="7"/>
      <c r="G868" s="7"/>
      <c r="H868" s="7"/>
    </row>
    <row r="869" spans="3:8">
      <c r="C869" s="7"/>
      <c r="D869" s="7"/>
      <c r="E869" s="7"/>
      <c r="F869" s="7"/>
      <c r="G869" s="7"/>
      <c r="H869" s="7"/>
    </row>
    <row r="870" spans="3:8">
      <c r="C870" s="7"/>
      <c r="D870" s="7"/>
      <c r="E870" s="7"/>
      <c r="F870" s="7"/>
      <c r="G870" s="7"/>
      <c r="H870" s="7"/>
    </row>
    <row r="871" spans="3:8">
      <c r="C871" s="7"/>
      <c r="D871" s="7"/>
      <c r="E871" s="7"/>
      <c r="F871" s="7"/>
      <c r="G871" s="7"/>
      <c r="H871" s="7"/>
    </row>
    <row r="872" spans="3:8">
      <c r="C872" s="7"/>
      <c r="D872" s="7"/>
      <c r="E872" s="7"/>
      <c r="F872" s="7"/>
      <c r="G872" s="7"/>
      <c r="H872" s="7"/>
    </row>
    <row r="873" spans="3:8">
      <c r="C873" s="7"/>
      <c r="D873" s="7"/>
      <c r="E873" s="7"/>
      <c r="F873" s="7"/>
      <c r="G873" s="7"/>
      <c r="H873" s="7"/>
    </row>
    <row r="874" spans="3:8">
      <c r="C874" s="7"/>
      <c r="D874" s="7"/>
      <c r="E874" s="7"/>
      <c r="F874" s="7"/>
      <c r="G874" s="7"/>
      <c r="H874" s="7"/>
    </row>
    <row r="875" spans="3:8">
      <c r="C875" s="7"/>
      <c r="D875" s="7"/>
      <c r="E875" s="7"/>
      <c r="F875" s="7"/>
      <c r="G875" s="7"/>
      <c r="H875" s="7"/>
    </row>
    <row r="876" spans="3:8">
      <c r="C876" s="7"/>
      <c r="D876" s="7"/>
      <c r="E876" s="7"/>
      <c r="F876" s="7"/>
      <c r="G876" s="7"/>
      <c r="H876" s="7"/>
    </row>
    <row r="877" spans="3:8">
      <c r="C877" s="7"/>
      <c r="D877" s="7"/>
      <c r="E877" s="7"/>
      <c r="F877" s="7"/>
      <c r="G877" s="7"/>
      <c r="H877" s="7"/>
    </row>
    <row r="878" spans="3:8">
      <c r="C878" s="7"/>
      <c r="D878" s="7"/>
      <c r="E878" s="7"/>
      <c r="F878" s="7"/>
      <c r="G878" s="7"/>
      <c r="H878" s="7"/>
    </row>
    <row r="879" spans="3:8">
      <c r="C879" s="7"/>
      <c r="D879" s="7"/>
      <c r="E879" s="7"/>
      <c r="F879" s="7"/>
      <c r="G879" s="7"/>
      <c r="H879" s="7"/>
    </row>
    <row r="880" spans="3:8">
      <c r="C880" s="7"/>
      <c r="D880" s="7"/>
      <c r="E880" s="7"/>
      <c r="F880" s="7"/>
      <c r="G880" s="7"/>
      <c r="H880" s="7"/>
    </row>
    <row r="881" spans="3:8">
      <c r="C881" s="7"/>
      <c r="D881" s="7"/>
      <c r="E881" s="7"/>
      <c r="F881" s="7"/>
      <c r="G881" s="7"/>
      <c r="H881" s="7"/>
    </row>
    <row r="882" spans="3:8">
      <c r="C882" s="7"/>
      <c r="D882" s="7"/>
      <c r="E882" s="7"/>
      <c r="F882" s="7"/>
      <c r="G882" s="7"/>
      <c r="H88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TRANSACCIONES</vt:lpstr>
      <vt:lpstr>TRANSACCIONES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Wilfredo A. Díaz Cruz</dc:creator>
  <cp:lastModifiedBy>Izza Bella Irias Cruz</cp:lastModifiedBy>
  <dcterms:created xsi:type="dcterms:W3CDTF">2019-02-27T16:49:41Z</dcterms:created>
  <dcterms:modified xsi:type="dcterms:W3CDTF">2026-05-20T20:22:23Z</dcterms:modified>
</cp:coreProperties>
</file>