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irias_pr\Desktop\EFP 2025\EFP 2025 SEFIN\"/>
    </mc:Choice>
  </mc:AlternateContent>
  <bookViews>
    <workbookView xWindow="0" yWindow="0" windowWidth="28800" windowHeight="11310" activeTab="1"/>
  </bookViews>
  <sheets>
    <sheet name="Resumen Transacciones" sheetId="4" r:id="rId1"/>
    <sheet name="Transacciones" sheetId="1" r:id="rId2"/>
  </sheets>
  <externalReferences>
    <externalReference r:id="rId3"/>
  </externalReferences>
  <definedNames>
    <definedName name="Reporting_Country_Code">[1]Coverpage!$I$9</definedName>
    <definedName name="Reporting_Country_Name">[1]Coverpage!$I$8</definedName>
    <definedName name="Reporting_Period_Code">[1]Coverpage!$I$10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" i="4" l="1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5" i="4"/>
  <c r="N26" i="4"/>
  <c r="N27" i="4"/>
  <c r="N28" i="4"/>
  <c r="N29" i="4"/>
  <c r="N33" i="4"/>
  <c r="N34" i="4"/>
  <c r="N35" i="4"/>
  <c r="N36" i="4"/>
  <c r="N37" i="4"/>
  <c r="N38" i="4"/>
  <c r="L132" i="1"/>
  <c r="L133" i="1"/>
  <c r="L148" i="1"/>
  <c r="L149" i="1" s="1"/>
  <c r="N30" i="4" l="1"/>
  <c r="N22" i="4"/>
  <c r="N23" i="4"/>
  <c r="N31" i="4"/>
  <c r="H132" i="1"/>
  <c r="H133" i="1"/>
  <c r="I8" i="4" l="1"/>
  <c r="I9" i="4"/>
  <c r="I10" i="4"/>
  <c r="I11" i="4"/>
  <c r="I12" i="4"/>
  <c r="I13" i="4"/>
  <c r="I22" i="4" s="1"/>
  <c r="I14" i="4"/>
  <c r="I15" i="4"/>
  <c r="I16" i="4"/>
  <c r="I17" i="4"/>
  <c r="I18" i="4"/>
  <c r="I19" i="4"/>
  <c r="I20" i="4"/>
  <c r="I21" i="4"/>
  <c r="I25" i="4"/>
  <c r="I30" i="4" s="1"/>
  <c r="I31" i="4" s="1"/>
  <c r="I26" i="4"/>
  <c r="I27" i="4"/>
  <c r="I28" i="4"/>
  <c r="I29" i="4"/>
  <c r="I33" i="4"/>
  <c r="I34" i="4"/>
  <c r="I35" i="4"/>
  <c r="I36" i="4"/>
  <c r="I37" i="4"/>
  <c r="I38" i="4"/>
  <c r="I23" i="4" l="1"/>
  <c r="C132" i="1" l="1"/>
  <c r="D132" i="1"/>
  <c r="E132" i="1"/>
  <c r="F132" i="1"/>
  <c r="C133" i="1"/>
  <c r="D133" i="1"/>
  <c r="E133" i="1"/>
  <c r="F133" i="1"/>
  <c r="E33" i="4" l="1"/>
  <c r="F33" i="4"/>
  <c r="G33" i="4"/>
  <c r="H33" i="4"/>
  <c r="J33" i="4"/>
  <c r="K33" i="4"/>
  <c r="L33" i="4"/>
  <c r="M33" i="4"/>
  <c r="E34" i="4"/>
  <c r="F34" i="4"/>
  <c r="G34" i="4"/>
  <c r="H34" i="4"/>
  <c r="J34" i="4"/>
  <c r="K34" i="4"/>
  <c r="L34" i="4"/>
  <c r="M34" i="4"/>
  <c r="E35" i="4"/>
  <c r="F35" i="4"/>
  <c r="G35" i="4"/>
  <c r="H35" i="4"/>
  <c r="J35" i="4"/>
  <c r="K35" i="4"/>
  <c r="L35" i="4"/>
  <c r="M35" i="4"/>
  <c r="E36" i="4"/>
  <c r="F36" i="4"/>
  <c r="G36" i="4"/>
  <c r="H36" i="4"/>
  <c r="J36" i="4"/>
  <c r="K36" i="4"/>
  <c r="L36" i="4"/>
  <c r="M36" i="4"/>
  <c r="E37" i="4"/>
  <c r="F37" i="4"/>
  <c r="G37" i="4"/>
  <c r="H37" i="4"/>
  <c r="J37" i="4"/>
  <c r="K37" i="4"/>
  <c r="L37" i="4"/>
  <c r="M37" i="4"/>
  <c r="E38" i="4"/>
  <c r="F38" i="4"/>
  <c r="G38" i="4"/>
  <c r="H38" i="4"/>
  <c r="J38" i="4"/>
  <c r="K38" i="4"/>
  <c r="L38" i="4"/>
  <c r="M38" i="4"/>
  <c r="F25" i="4"/>
  <c r="G25" i="4"/>
  <c r="H25" i="4"/>
  <c r="J25" i="4"/>
  <c r="K25" i="4"/>
  <c r="L25" i="4"/>
  <c r="M25" i="4"/>
  <c r="F26" i="4"/>
  <c r="G26" i="4"/>
  <c r="H26" i="4"/>
  <c r="J26" i="4"/>
  <c r="K26" i="4"/>
  <c r="L26" i="4"/>
  <c r="M26" i="4"/>
  <c r="F27" i="4"/>
  <c r="G27" i="4"/>
  <c r="H27" i="4"/>
  <c r="J27" i="4"/>
  <c r="K27" i="4"/>
  <c r="L27" i="4"/>
  <c r="M27" i="4"/>
  <c r="F28" i="4"/>
  <c r="G28" i="4"/>
  <c r="H28" i="4"/>
  <c r="J28" i="4"/>
  <c r="K28" i="4"/>
  <c r="L28" i="4"/>
  <c r="M28" i="4"/>
  <c r="F29" i="4"/>
  <c r="G29" i="4"/>
  <c r="H29" i="4"/>
  <c r="J29" i="4"/>
  <c r="K29" i="4"/>
  <c r="L29" i="4"/>
  <c r="M29" i="4"/>
  <c r="F8" i="4"/>
  <c r="G8" i="4"/>
  <c r="H8" i="4"/>
  <c r="J8" i="4"/>
  <c r="K8" i="4"/>
  <c r="L8" i="4"/>
  <c r="M8" i="4"/>
  <c r="F9" i="4"/>
  <c r="G9" i="4"/>
  <c r="H9" i="4"/>
  <c r="J9" i="4"/>
  <c r="K9" i="4"/>
  <c r="L9" i="4"/>
  <c r="M9" i="4"/>
  <c r="F10" i="4"/>
  <c r="G10" i="4"/>
  <c r="H10" i="4"/>
  <c r="J10" i="4"/>
  <c r="K10" i="4"/>
  <c r="L10" i="4"/>
  <c r="M10" i="4"/>
  <c r="F11" i="4"/>
  <c r="G11" i="4"/>
  <c r="H11" i="4"/>
  <c r="J11" i="4"/>
  <c r="K11" i="4"/>
  <c r="L11" i="4"/>
  <c r="M11" i="4"/>
  <c r="F12" i="4"/>
  <c r="G12" i="4"/>
  <c r="H12" i="4"/>
  <c r="J12" i="4"/>
  <c r="K12" i="4"/>
  <c r="L12" i="4"/>
  <c r="M12" i="4"/>
  <c r="F13" i="4"/>
  <c r="G13" i="4"/>
  <c r="H13" i="4"/>
  <c r="J13" i="4"/>
  <c r="K13" i="4"/>
  <c r="L13" i="4"/>
  <c r="M13" i="4"/>
  <c r="F14" i="4"/>
  <c r="G14" i="4"/>
  <c r="H14" i="4"/>
  <c r="J14" i="4"/>
  <c r="K14" i="4"/>
  <c r="L14" i="4"/>
  <c r="M14" i="4"/>
  <c r="F15" i="4"/>
  <c r="G15" i="4"/>
  <c r="H15" i="4"/>
  <c r="J15" i="4"/>
  <c r="K15" i="4"/>
  <c r="L15" i="4"/>
  <c r="M15" i="4"/>
  <c r="F16" i="4"/>
  <c r="G16" i="4"/>
  <c r="H16" i="4"/>
  <c r="J16" i="4"/>
  <c r="K16" i="4"/>
  <c r="L16" i="4"/>
  <c r="M16" i="4"/>
  <c r="F17" i="4"/>
  <c r="G17" i="4"/>
  <c r="H17" i="4"/>
  <c r="J17" i="4"/>
  <c r="K17" i="4"/>
  <c r="L17" i="4"/>
  <c r="M17" i="4"/>
  <c r="F18" i="4"/>
  <c r="G18" i="4"/>
  <c r="H18" i="4"/>
  <c r="J18" i="4"/>
  <c r="K18" i="4"/>
  <c r="L18" i="4"/>
  <c r="M18" i="4"/>
  <c r="F19" i="4"/>
  <c r="G19" i="4"/>
  <c r="H19" i="4"/>
  <c r="J19" i="4"/>
  <c r="K19" i="4"/>
  <c r="L19" i="4"/>
  <c r="M19" i="4"/>
  <c r="F20" i="4"/>
  <c r="G20" i="4"/>
  <c r="H20" i="4"/>
  <c r="J20" i="4"/>
  <c r="K20" i="4"/>
  <c r="L20" i="4"/>
  <c r="M20" i="4"/>
  <c r="F21" i="4"/>
  <c r="G21" i="4"/>
  <c r="H21" i="4"/>
  <c r="J21" i="4"/>
  <c r="K21" i="4"/>
  <c r="L21" i="4"/>
  <c r="M21" i="4"/>
  <c r="D148" i="1"/>
  <c r="D149" i="1" s="1"/>
  <c r="E148" i="1"/>
  <c r="E149" i="1" s="1"/>
  <c r="F148" i="1"/>
  <c r="F149" i="1" s="1"/>
  <c r="G148" i="1"/>
  <c r="G149" i="1" s="1"/>
  <c r="H148" i="1"/>
  <c r="H149" i="1" s="1"/>
  <c r="I148" i="1"/>
  <c r="I149" i="1" s="1"/>
  <c r="J148" i="1"/>
  <c r="J149" i="1" s="1"/>
  <c r="K148" i="1"/>
  <c r="K149" i="1" s="1"/>
  <c r="E29" i="4"/>
  <c r="E28" i="4"/>
  <c r="E27" i="4"/>
  <c r="E26" i="4"/>
  <c r="E25" i="4"/>
  <c r="G133" i="1"/>
  <c r="I133" i="1"/>
  <c r="J133" i="1"/>
  <c r="K133" i="1"/>
  <c r="G132" i="1"/>
  <c r="I132" i="1"/>
  <c r="J132" i="1"/>
  <c r="K132" i="1"/>
  <c r="E21" i="4"/>
  <c r="E20" i="4"/>
  <c r="E19" i="4"/>
  <c r="E18" i="4"/>
  <c r="E17" i="4"/>
  <c r="E16" i="4"/>
  <c r="E15" i="4"/>
  <c r="E14" i="4"/>
  <c r="C148" i="1"/>
  <c r="E12" i="4"/>
  <c r="E11" i="4"/>
  <c r="E10" i="4"/>
  <c r="E9" i="4"/>
  <c r="F30" i="4" l="1"/>
  <c r="F31" i="4" s="1"/>
  <c r="H30" i="4"/>
  <c r="H31" i="4" s="1"/>
  <c r="G30" i="4"/>
  <c r="G31" i="4" s="1"/>
  <c r="M23" i="4"/>
  <c r="M30" i="4"/>
  <c r="M31" i="4" s="1"/>
  <c r="J30" i="4"/>
  <c r="J31" i="4" s="1"/>
  <c r="C149" i="1"/>
  <c r="E13" i="4"/>
  <c r="E30" i="4" s="1"/>
  <c r="E8" i="4"/>
  <c r="K30" i="4"/>
  <c r="K31" i="4" s="1"/>
  <c r="L30" i="4"/>
  <c r="L31" i="4" s="1"/>
  <c r="M22" i="4"/>
  <c r="F23" i="4"/>
  <c r="G23" i="4"/>
  <c r="H23" i="4"/>
  <c r="F22" i="4"/>
  <c r="G22" i="4"/>
  <c r="J23" i="4"/>
  <c r="H22" i="4"/>
  <c r="K23" i="4"/>
  <c r="L23" i="4"/>
  <c r="J22" i="4"/>
  <c r="K22" i="4"/>
  <c r="L22" i="4"/>
  <c r="E31" i="4" l="1"/>
  <c r="E22" i="4"/>
  <c r="E23" i="4"/>
</calcChain>
</file>

<file path=xl/sharedStrings.xml><?xml version="1.0" encoding="utf-8"?>
<sst xmlns="http://schemas.openxmlformats.org/spreadsheetml/2006/main" count="443" uniqueCount="330">
  <si>
    <t>1</t>
  </si>
  <si>
    <t xml:space="preserve">INGRESO </t>
  </si>
  <si>
    <t>11</t>
  </si>
  <si>
    <t xml:space="preserve">Impuestos </t>
  </si>
  <si>
    <t>111</t>
  </si>
  <si>
    <t>Impuestos sobre el ingreso, las utilidades y las ganancias de capital</t>
  </si>
  <si>
    <t>1111</t>
  </si>
  <si>
    <t xml:space="preserve">Pagaderos por personas físicas </t>
  </si>
  <si>
    <t>1112</t>
  </si>
  <si>
    <t xml:space="preserve">Pagaderos por sociedades y otras empresas </t>
  </si>
  <si>
    <t>1113</t>
  </si>
  <si>
    <t xml:space="preserve">Otros </t>
  </si>
  <si>
    <t>112</t>
  </si>
  <si>
    <t xml:space="preserve">Impuestos sobre la nómina y la fuerza de trabajo </t>
  </si>
  <si>
    <t>113</t>
  </si>
  <si>
    <t xml:space="preserve">Impuestos sobre la propiedad </t>
  </si>
  <si>
    <t>1131</t>
  </si>
  <si>
    <t xml:space="preserve">Impuestos recurrentes sobre la propiedad inmueble </t>
  </si>
  <si>
    <t>1132</t>
  </si>
  <si>
    <t xml:space="preserve">Impuestos recurrentes sobre el patrimonio neto </t>
  </si>
  <si>
    <t>1133</t>
  </si>
  <si>
    <t xml:space="preserve">Impuestos sobre sucesiones, herencia y regalos </t>
  </si>
  <si>
    <t>1135</t>
  </si>
  <si>
    <t xml:space="preserve">Gravámenes sobre el capital </t>
  </si>
  <si>
    <t>1136</t>
  </si>
  <si>
    <t xml:space="preserve">Otros impuestos recurrentes sobre la propiedad </t>
  </si>
  <si>
    <t>114</t>
  </si>
  <si>
    <t xml:space="preserve">Impuestos sobre los bienes y servicios </t>
  </si>
  <si>
    <t>1141</t>
  </si>
  <si>
    <t xml:space="preserve">Impuestos generales sobre los bienes y servicios </t>
  </si>
  <si>
    <t>11411</t>
  </si>
  <si>
    <t xml:space="preserve">Impuestos sobre el valor agregado </t>
  </si>
  <si>
    <t>11412</t>
  </si>
  <si>
    <t xml:space="preserve">Impuestos sobre las ventas </t>
  </si>
  <si>
    <t>11413</t>
  </si>
  <si>
    <t xml:space="preserve">Impuestos sobre el volumen de ventas y otros impuestos generales sobre los bienes y servicios </t>
  </si>
  <si>
    <t>11414</t>
  </si>
  <si>
    <t xml:space="preserve">Impuestos sobre transacciones financieras y de capital </t>
  </si>
  <si>
    <t>1142</t>
  </si>
  <si>
    <t xml:space="preserve">Impuestos selectivos </t>
  </si>
  <si>
    <t>1143</t>
  </si>
  <si>
    <t xml:space="preserve">Utilidades de los monopolios fiscales </t>
  </si>
  <si>
    <t>1144</t>
  </si>
  <si>
    <t xml:space="preserve">Impuestos sobre servicios específicos </t>
  </si>
  <si>
    <t>1145</t>
  </si>
  <si>
    <t xml:space="preserve">Impuestos sobre el uso de bienes y sobre el permiso para usar bienes o realizar actividades </t>
  </si>
  <si>
    <t>11451</t>
  </si>
  <si>
    <t xml:space="preserve"> Impuestos sobre los vehículos automotores </t>
  </si>
  <si>
    <t>11452</t>
  </si>
  <si>
    <t>1146</t>
  </si>
  <si>
    <t xml:space="preserve">Otros impuestos sobre los bienes y servicios </t>
  </si>
  <si>
    <t>115</t>
  </si>
  <si>
    <t xml:space="preserve">Impuestos sobre el comercio y las transacciones internacionales </t>
  </si>
  <si>
    <t>1151</t>
  </si>
  <si>
    <t xml:space="preserve">Derechos de aduana y otros derechos de importación </t>
  </si>
  <si>
    <t>1152</t>
  </si>
  <si>
    <t xml:space="preserve">Impuestos sobre las exportaciones </t>
  </si>
  <si>
    <t>1153</t>
  </si>
  <si>
    <t xml:space="preserve">Utilidades de los monopolios de exportación o de importación </t>
  </si>
  <si>
    <t>1154</t>
  </si>
  <si>
    <t xml:space="preserve">Utilidades de operaciones cambiarias </t>
  </si>
  <si>
    <t>1155</t>
  </si>
  <si>
    <t xml:space="preserve">Impuestos sobre las operaciones cambiarias </t>
  </si>
  <si>
    <t>1156</t>
  </si>
  <si>
    <t xml:space="preserve">Otros impuestos sobre el comercio y las transacciones internacionales </t>
  </si>
  <si>
    <t>116</t>
  </si>
  <si>
    <t xml:space="preserve">Otros impuestos </t>
  </si>
  <si>
    <t>12</t>
  </si>
  <si>
    <t xml:space="preserve">Contribuciones sociales </t>
  </si>
  <si>
    <t>121</t>
  </si>
  <si>
    <t xml:space="preserve">Contribuciones a la seguridad social </t>
  </si>
  <si>
    <t>1211</t>
  </si>
  <si>
    <t xml:space="preserve">Contribuciones de los empleados </t>
  </si>
  <si>
    <t>1212</t>
  </si>
  <si>
    <t xml:space="preserve">Contribuciones de los empleadores </t>
  </si>
  <si>
    <t>1213</t>
  </si>
  <si>
    <t xml:space="preserve">Contribuciones de los trabajadores por cuenta propia o no empleados </t>
  </si>
  <si>
    <t>1214</t>
  </si>
  <si>
    <t xml:space="preserve">Contribuciones no clasificables </t>
  </si>
  <si>
    <t>122</t>
  </si>
  <si>
    <t xml:space="preserve">Otras contribuciones sociales </t>
  </si>
  <si>
    <t>1221</t>
  </si>
  <si>
    <t>1222</t>
  </si>
  <si>
    <t>1223</t>
  </si>
  <si>
    <t xml:space="preserve">Contribuciones imputadas </t>
  </si>
  <si>
    <t>13</t>
  </si>
  <si>
    <t xml:space="preserve">Donaciones </t>
  </si>
  <si>
    <t>131</t>
  </si>
  <si>
    <t xml:space="preserve">De gobiernos extranjeros </t>
  </si>
  <si>
    <t>1311</t>
  </si>
  <si>
    <t xml:space="preserve">Corrientes </t>
  </si>
  <si>
    <t>1312</t>
  </si>
  <si>
    <t xml:space="preserve">Capital </t>
  </si>
  <si>
    <t>132</t>
  </si>
  <si>
    <t>De organismos internacionales</t>
  </si>
  <si>
    <t>1321</t>
  </si>
  <si>
    <t>1322</t>
  </si>
  <si>
    <t>133</t>
  </si>
  <si>
    <t xml:space="preserve">De otras unidades del gobierno general </t>
  </si>
  <si>
    <t>1331</t>
  </si>
  <si>
    <t>1332</t>
  </si>
  <si>
    <t>14</t>
  </si>
  <si>
    <t xml:space="preserve">Otros ingresos </t>
  </si>
  <si>
    <t>141</t>
  </si>
  <si>
    <t xml:space="preserve">Rentas de la propiedad </t>
  </si>
  <si>
    <t>1411</t>
  </si>
  <si>
    <t xml:space="preserve">Intereses </t>
  </si>
  <si>
    <t>14111</t>
  </si>
  <si>
    <t>De no residentes</t>
  </si>
  <si>
    <t>14112</t>
  </si>
  <si>
    <t xml:space="preserve">De residentes distintos del gobierno general </t>
  </si>
  <si>
    <t>14113</t>
  </si>
  <si>
    <t>1412</t>
  </si>
  <si>
    <t xml:space="preserve">Dividendos  </t>
  </si>
  <si>
    <t>1413</t>
  </si>
  <si>
    <t xml:space="preserve">Retiros de los ingresos de las cuasisociedades </t>
  </si>
  <si>
    <t>1414</t>
  </si>
  <si>
    <t xml:space="preserve">Rentas de la propiedad relac con distribución de rentas de la inversión </t>
  </si>
  <si>
    <t>1415</t>
  </si>
  <si>
    <t xml:space="preserve">Arriendo de activos públicos naturales </t>
  </si>
  <si>
    <t>1416</t>
  </si>
  <si>
    <t xml:space="preserve">Utilidades reinvertidas en inversión extranjera directa </t>
  </si>
  <si>
    <t>142</t>
  </si>
  <si>
    <t xml:space="preserve">Venta de bienes y servicios  </t>
  </si>
  <si>
    <t>1421</t>
  </si>
  <si>
    <t xml:space="preserve">Ventas de establecimientos de mercado </t>
  </si>
  <si>
    <t>1422</t>
  </si>
  <si>
    <t xml:space="preserve">Derechos administrativos </t>
  </si>
  <si>
    <t>1423</t>
  </si>
  <si>
    <t xml:space="preserve">Ventas incidentales de establecimientos no de mercado </t>
  </si>
  <si>
    <t>1424</t>
  </si>
  <si>
    <t xml:space="preserve">Ventas imputadas de bienes y servicios </t>
  </si>
  <si>
    <t>143</t>
  </si>
  <si>
    <t xml:space="preserve">Multas, sanciones pecuniarias y depósitos en caución transferidos </t>
  </si>
  <si>
    <t>144</t>
  </si>
  <si>
    <t xml:space="preserve">Transferencias no clasificadas en otra parte </t>
  </si>
  <si>
    <t>1441</t>
  </si>
  <si>
    <t>1442</t>
  </si>
  <si>
    <t>145</t>
  </si>
  <si>
    <t xml:space="preserve">Primas, tasas y acreencias relacionadas con seguros no de vida y sistemas de garantías estandarizadas </t>
  </si>
  <si>
    <t>1451</t>
  </si>
  <si>
    <t xml:space="preserve">Primas, tasas y derechos corrientes </t>
  </si>
  <si>
    <t>14511</t>
  </si>
  <si>
    <t xml:space="preserve">Primas </t>
  </si>
  <si>
    <t>14512</t>
  </si>
  <si>
    <t xml:space="preserve">Tasas para sistemas de garantías estandarizadas  </t>
  </si>
  <si>
    <t>14513</t>
  </si>
  <si>
    <t xml:space="preserve">Derechos corrientes </t>
  </si>
  <si>
    <t>1452</t>
  </si>
  <si>
    <t xml:space="preserve">Indemnizaciones de capital </t>
  </si>
  <si>
    <t>2</t>
  </si>
  <si>
    <t xml:space="preserve">GASTO </t>
  </si>
  <si>
    <t>21</t>
  </si>
  <si>
    <t xml:space="preserve">Remuneración a los empleados </t>
  </si>
  <si>
    <t>211</t>
  </si>
  <si>
    <t xml:space="preserve">Sueldos y salarios </t>
  </si>
  <si>
    <t>212</t>
  </si>
  <si>
    <t xml:space="preserve">Contribuciones sociales de empleadores </t>
  </si>
  <si>
    <t>2121</t>
  </si>
  <si>
    <t xml:space="preserve">Contribuciones sociales efectivas de empleadores </t>
  </si>
  <si>
    <t>2122</t>
  </si>
  <si>
    <t xml:space="preserve">Contribuciones sociales imputadas de empleadores </t>
  </si>
  <si>
    <t>22</t>
  </si>
  <si>
    <t xml:space="preserve">Uso de bienes y servicios  </t>
  </si>
  <si>
    <t>23</t>
  </si>
  <si>
    <t>Consumo de capital fijo (Nota 1)</t>
  </si>
  <si>
    <t>24</t>
  </si>
  <si>
    <t>241</t>
  </si>
  <si>
    <t xml:space="preserve">A no residentes </t>
  </si>
  <si>
    <t>242</t>
  </si>
  <si>
    <t xml:space="preserve">A residentes distintos del gobierno general </t>
  </si>
  <si>
    <t>243</t>
  </si>
  <si>
    <t xml:space="preserve">A otras unidades del gobierno general </t>
  </si>
  <si>
    <t>25</t>
  </si>
  <si>
    <t xml:space="preserve">Subsidios </t>
  </si>
  <si>
    <t>251</t>
  </si>
  <si>
    <t xml:space="preserve">A corporaciones públicas </t>
  </si>
  <si>
    <t>252</t>
  </si>
  <si>
    <t xml:space="preserve">A empresas privadas </t>
  </si>
  <si>
    <t>253</t>
  </si>
  <si>
    <t xml:space="preserve">A otros sectores </t>
  </si>
  <si>
    <t>26</t>
  </si>
  <si>
    <t>261</t>
  </si>
  <si>
    <t xml:space="preserve">A gobiernos extranjeros </t>
  </si>
  <si>
    <t>2611</t>
  </si>
  <si>
    <t>2612</t>
  </si>
  <si>
    <t>262</t>
  </si>
  <si>
    <t xml:space="preserve">A organismos internacionales </t>
  </si>
  <si>
    <t>2621</t>
  </si>
  <si>
    <t>2622</t>
  </si>
  <si>
    <t>263</t>
  </si>
  <si>
    <t>2631</t>
  </si>
  <si>
    <t>2632</t>
  </si>
  <si>
    <t>27</t>
  </si>
  <si>
    <t xml:space="preserve">Prestaciones sociales </t>
  </si>
  <si>
    <t>271</t>
  </si>
  <si>
    <t xml:space="preserve">Prestaciones de la seguridad social </t>
  </si>
  <si>
    <t>272</t>
  </si>
  <si>
    <t xml:space="preserve">Prestaciones de asistencia social </t>
  </si>
  <si>
    <t>273</t>
  </si>
  <si>
    <t xml:space="preserve">Prestaciones sociales relacionadas al empleo </t>
  </si>
  <si>
    <t>28</t>
  </si>
  <si>
    <t xml:space="preserve">Otros gastos </t>
  </si>
  <si>
    <t>281</t>
  </si>
  <si>
    <t xml:space="preserve">Gasto de la propiedad distinto de intereses </t>
  </si>
  <si>
    <t>2811</t>
  </si>
  <si>
    <t xml:space="preserve">Dividendos </t>
  </si>
  <si>
    <t>2812</t>
  </si>
  <si>
    <t>2813</t>
  </si>
  <si>
    <t>2814</t>
  </si>
  <si>
    <t>2815</t>
  </si>
  <si>
    <t>282</t>
  </si>
  <si>
    <t>2821</t>
  </si>
  <si>
    <t>2822</t>
  </si>
  <si>
    <t>283</t>
  </si>
  <si>
    <t xml:space="preserve">Primas, tasas y derechos relacionados con seguros no de vida y sistemas de garantías estandarizadas </t>
  </si>
  <si>
    <t>2831</t>
  </si>
  <si>
    <t>28311</t>
  </si>
  <si>
    <t>28312</t>
  </si>
  <si>
    <t>28313</t>
  </si>
  <si>
    <t>2832</t>
  </si>
  <si>
    <t xml:space="preserve">Derechos de capital </t>
  </si>
  <si>
    <t>GOB</t>
  </si>
  <si>
    <t xml:space="preserve">Resultado operativo bruto   (1-2+23) </t>
  </si>
  <si>
    <t>NOB</t>
  </si>
  <si>
    <t xml:space="preserve">Resultado operativo neto       (1-2) </t>
  </si>
  <si>
    <t>TRANSACCIONES EN ACTIVOS NO FINANCIEROS:</t>
  </si>
  <si>
    <t>31</t>
  </si>
  <si>
    <t xml:space="preserve">Inversión neta/bruta en activos no financieros </t>
  </si>
  <si>
    <t>311</t>
  </si>
  <si>
    <t>Activos fijos (Nota 2)</t>
  </si>
  <si>
    <t>3111</t>
  </si>
  <si>
    <t xml:space="preserve">Edificios y estructuras </t>
  </si>
  <si>
    <t>3112</t>
  </si>
  <si>
    <t xml:space="preserve">Maquinaria y equipo </t>
  </si>
  <si>
    <t>3113</t>
  </si>
  <si>
    <t xml:space="preserve">Otros activos fijos </t>
  </si>
  <si>
    <t>3114</t>
  </si>
  <si>
    <t xml:space="preserve">Sistemas de armamentos </t>
  </si>
  <si>
    <t>312</t>
  </si>
  <si>
    <t xml:space="preserve">Existencias </t>
  </si>
  <si>
    <t>313</t>
  </si>
  <si>
    <t xml:space="preserve">Objetos de valor </t>
  </si>
  <si>
    <t>314</t>
  </si>
  <si>
    <t xml:space="preserve">Activos no producidos </t>
  </si>
  <si>
    <t>3141</t>
  </si>
  <si>
    <t xml:space="preserve">Tierras y terrenos </t>
  </si>
  <si>
    <t>3142</t>
  </si>
  <si>
    <t xml:space="preserve">Recursos minerales y energéticos </t>
  </si>
  <si>
    <t>3143</t>
  </si>
  <si>
    <t xml:space="preserve">Otros activos de origen natural </t>
  </si>
  <si>
    <t>3144</t>
  </si>
  <si>
    <t xml:space="preserve">Activos intangibles no producidos </t>
  </si>
  <si>
    <t>2M</t>
  </si>
  <si>
    <t xml:space="preserve">Erogación (2+31) </t>
  </si>
  <si>
    <t>NLB</t>
  </si>
  <si>
    <t xml:space="preserve">Préstamo neto (+) / endeudamiento neto (-) (1-2-31) o (1-2M) </t>
  </si>
  <si>
    <t>TRANSACCIONES EN ACTIVOS Y PASIVOS FINANCIEROS (FINANCIAMIENTO):</t>
  </si>
  <si>
    <t>32</t>
  </si>
  <si>
    <t xml:space="preserve">Adquisición neta de activos financieros </t>
  </si>
  <si>
    <t xml:space="preserve">Deudores internos </t>
  </si>
  <si>
    <t xml:space="preserve">   Oro monetario y Deg</t>
  </si>
  <si>
    <t xml:space="preserve">   Dinero legal y Depósitos</t>
  </si>
  <si>
    <t xml:space="preserve">   Títulos de Deuda</t>
  </si>
  <si>
    <t xml:space="preserve">   Préstamos</t>
  </si>
  <si>
    <t xml:space="preserve">   Participaciones de capital y en fondos de inversion</t>
  </si>
  <si>
    <t xml:space="preserve">   Seguros, pensiones y sistemas de garantias estandarizadas</t>
  </si>
  <si>
    <t xml:space="preserve">   Derivados fin. Y opciones de compra de acciones por parte de empleados</t>
  </si>
  <si>
    <t xml:space="preserve">   Otras cuentas por cobrar</t>
  </si>
  <si>
    <t>322</t>
  </si>
  <si>
    <t xml:space="preserve">Deudores externos </t>
  </si>
  <si>
    <t>33</t>
  </si>
  <si>
    <t xml:space="preserve">Incurrimiento neto de pasivos </t>
  </si>
  <si>
    <t>331</t>
  </si>
  <si>
    <t>Acreedores internos</t>
  </si>
  <si>
    <t>3313</t>
  </si>
  <si>
    <t xml:space="preserve">   Títulos de deuda </t>
  </si>
  <si>
    <t>3314</t>
  </si>
  <si>
    <t>3315</t>
  </si>
  <si>
    <t>3316</t>
  </si>
  <si>
    <t>3317</t>
  </si>
  <si>
    <t>3318</t>
  </si>
  <si>
    <t xml:space="preserve">   Otras cuentas por pagar </t>
  </si>
  <si>
    <t>332</t>
  </si>
  <si>
    <t xml:space="preserve">Acreedores externos </t>
  </si>
  <si>
    <t xml:space="preserve">   Derechos especiales de giro</t>
  </si>
  <si>
    <t>NLBz</t>
  </si>
  <si>
    <t>Discrepancia estadística global: Diferencia entre préstamo/endeudam neto y financiamiento (32-33-NLB)</t>
  </si>
  <si>
    <t xml:space="preserve">Estado de Operaciones </t>
  </si>
  <si>
    <t>ESTADO DE OPERACIONES</t>
  </si>
  <si>
    <t>TRANSACCIONES QUE AFECTAN AL PATRIMONIO NETO:</t>
  </si>
  <si>
    <t>Ingreso ..................................................................................................................................</t>
  </si>
  <si>
    <t xml:space="preserve"> </t>
  </si>
  <si>
    <t xml:space="preserve">Impuestos .................................................................................................................................................................. </t>
  </si>
  <si>
    <t>Contribuciones sociales ...........................................................................................................................................</t>
  </si>
  <si>
    <t xml:space="preserve">Donaciones ............................................................................................................................................................ </t>
  </si>
  <si>
    <t>Otros ingresos..........................................................................................................................................................</t>
  </si>
  <si>
    <t>Gasto....................................................................................................................................................................................</t>
  </si>
  <si>
    <t xml:space="preserve">Remuneración a los empleados ............................................................................................................................................................ </t>
  </si>
  <si>
    <t xml:space="preserve">Uso de bienes y servicios ............................................................................................................................................................ </t>
  </si>
  <si>
    <t xml:space="preserve">Consumo de capital fijo ............................................................................................................................................................ </t>
  </si>
  <si>
    <t xml:space="preserve">Intereses ............................................................................................................................................................ </t>
  </si>
  <si>
    <t xml:space="preserve">Subsidios ............................................................................................................................................................ </t>
  </si>
  <si>
    <t xml:space="preserve">Prestaciones sociales ............................................................................................................................................................. </t>
  </si>
  <si>
    <t xml:space="preserve">Otros gastos ............................................................................................................................................................ </t>
  </si>
  <si>
    <t>Resultado operativo bruto   (1-2+23) ..................................................................................................................................</t>
  </si>
  <si>
    <t>Resultado operativo neto       (1-2) ...............................................................................................................................................</t>
  </si>
  <si>
    <t>x</t>
  </si>
  <si>
    <t>Inversión neta/bruta en activos no financieros .......................................................................................................................</t>
  </si>
  <si>
    <t>Activos fijos .............................................................................................................................................................................</t>
  </si>
  <si>
    <t>Existencias .............................................................................................................................................................................</t>
  </si>
  <si>
    <t>Objetos de valor .............................................................................................................................................................................</t>
  </si>
  <si>
    <t>Activos no producidos ..............................................................................................................................................................................</t>
  </si>
  <si>
    <t>Erogación (2+31) .........................................................................................................................................</t>
  </si>
  <si>
    <t>Préstamo neto (+) / endeudamiento neto (-) (1-2-31) o (1-2M) .........................................................................................................................................</t>
  </si>
  <si>
    <t>Adquisición neta de activos financieros ................................................................................................................................</t>
  </si>
  <si>
    <t>321</t>
  </si>
  <si>
    <t>Deudores internos ...................................................................................................................................................................................</t>
  </si>
  <si>
    <t>Deudores externos ........................................................................................................................................................................................</t>
  </si>
  <si>
    <t>Incurrimiento neto de pasivos ....................................................................................................................................................................................</t>
  </si>
  <si>
    <t>Acreedores internos ....................................................................................................................................................................................</t>
  </si>
  <si>
    <t>Acreedores externos ...................................................................................................................................................................................</t>
  </si>
  <si>
    <t>Discrepancia estadística global: Diferencia entre préstamo/endeudam. neto y financiamiento (32-33-NLB) ..................................................................................................................</t>
  </si>
  <si>
    <t>Otros .............................................................................................................................................................</t>
  </si>
  <si>
    <t>14412</t>
  </si>
  <si>
    <t>Subsidios .............................................................................................................................................................</t>
  </si>
  <si>
    <t>14411</t>
  </si>
  <si>
    <t>Gobierno Locales</t>
  </si>
  <si>
    <t>Millones de Lempiras</t>
  </si>
  <si>
    <t>Gobiernos Locales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</si>
</sst>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&quot;₡&quot;* #,##0.00_-;\-&quot;₡&quot;* #,##0.00_-;_-&quot;₡&quot;* &quot;-&quot;??_-;_-@_-"/>
    <numFmt numFmtId="166" formatCode="#,##0.00_ ;[Red]\-#,##0.00\ "/>
    <numFmt numFmtId="167" formatCode="_-* #,##0.0_-;\-* #,##0.0_-;_-* &quot;-&quot;??_-;_-@_-"/>
    <numFmt numFmtId="168" formatCode="#,##0.0"/>
  </numFmts>
  <fonts count="2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color theme="1"/>
      <name val="Aptos Narrow"/>
      <family val="2"/>
      <charset val="204"/>
      <scheme val="minor"/>
    </font>
    <font>
      <u/>
      <sz val="10"/>
      <color theme="10"/>
      <name val="Times New Roman"/>
      <family val="1"/>
    </font>
    <font>
      <b/>
      <sz val="14"/>
      <color theme="1"/>
      <name val="Aptos Narrow"/>
      <family val="2"/>
      <scheme val="minor"/>
    </font>
    <font>
      <u/>
      <sz val="11"/>
      <color theme="10"/>
      <name val="Calibri"/>
      <family val="2"/>
    </font>
    <font>
      <b/>
      <sz val="10"/>
      <color theme="0"/>
      <name val="Futura Md BT"/>
      <family val="2"/>
    </font>
    <font>
      <b/>
      <sz val="12"/>
      <color theme="0"/>
      <name val="Futura Md BT"/>
      <family val="2"/>
    </font>
    <font>
      <sz val="10"/>
      <color theme="0"/>
      <name val="Futura Md BT"/>
      <family val="2"/>
    </font>
    <font>
      <sz val="7.5"/>
      <color theme="0"/>
      <name val="Futura Md BT"/>
      <family val="2"/>
    </font>
    <font>
      <sz val="7.5"/>
      <color theme="0"/>
      <name val="Futura Lt BT"/>
      <family val="2"/>
    </font>
    <font>
      <b/>
      <sz val="12"/>
      <color theme="0"/>
      <name val="Futura Lt BT"/>
      <family val="2"/>
    </font>
    <font>
      <b/>
      <sz val="7.5"/>
      <name val="Futura Lt BT"/>
      <family val="2"/>
    </font>
    <font>
      <sz val="7.5"/>
      <name val="Futura Lt BT"/>
      <family val="2"/>
    </font>
    <font>
      <b/>
      <sz val="7.5"/>
      <color theme="1"/>
      <name val="Futura Lt BT"/>
    </font>
    <font>
      <sz val="7.5"/>
      <name val="Segoe Print"/>
      <family val="2"/>
    </font>
    <font>
      <b/>
      <sz val="11"/>
      <name val="Arial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color theme="0"/>
      <name val="Futura Lt BT"/>
    </font>
    <font>
      <b/>
      <i/>
      <sz val="7.5"/>
      <color theme="1"/>
      <name val="Futura Lt BT"/>
    </font>
    <font>
      <b/>
      <sz val="7.5"/>
      <name val="Futura Lt BT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83838"/>
        <bgColor indexed="64"/>
      </patternFill>
    </fill>
    <fill>
      <patternFill patternType="solid">
        <fgColor rgb="FFCECECE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7" fillId="0" borderId="0" applyNumberForma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15">
    <xf numFmtId="0" fontId="0" fillId="0" borderId="0" xfId="0"/>
    <xf numFmtId="0" fontId="4" fillId="0" borderId="0" xfId="1" applyFont="1" applyAlignment="1">
      <alignment horizontal="left" vertical="center"/>
    </xf>
    <xf numFmtId="166" fontId="5" fillId="0" borderId="1" xfId="1" applyNumberFormat="1" applyFont="1" applyBorder="1"/>
    <xf numFmtId="0" fontId="8" fillId="0" borderId="0" xfId="0" applyFont="1"/>
    <xf numFmtId="164" fontId="0" fillId="0" borderId="0" xfId="0" applyNumberFormat="1"/>
    <xf numFmtId="0" fontId="24" fillId="5" borderId="2" xfId="0" applyFont="1" applyFill="1" applyBorder="1"/>
    <xf numFmtId="49" fontId="10" fillId="5" borderId="4" xfId="0" applyNumberFormat="1" applyFont="1" applyFill="1" applyBorder="1" applyAlignment="1">
      <alignment horizontal="left"/>
    </xf>
    <xf numFmtId="0" fontId="12" fillId="5" borderId="0" xfId="0" applyFont="1" applyFill="1"/>
    <xf numFmtId="0" fontId="13" fillId="5" borderId="0" xfId="0" applyFont="1" applyFill="1"/>
    <xf numFmtId="0" fontId="14" fillId="5" borderId="7" xfId="0" applyFont="1" applyFill="1" applyBorder="1" applyAlignment="1">
      <alignment horizontal="center"/>
    </xf>
    <xf numFmtId="0" fontId="11" fillId="5" borderId="0" xfId="0" applyFont="1" applyFill="1"/>
    <xf numFmtId="0" fontId="15" fillId="5" borderId="0" xfId="0" applyFont="1" applyFill="1" applyAlignment="1">
      <alignment vertical="center"/>
    </xf>
    <xf numFmtId="0" fontId="16" fillId="3" borderId="4" xfId="0" applyFont="1" applyFill="1" applyBorder="1" applyAlignment="1">
      <alignment horizontal="left"/>
    </xf>
    <xf numFmtId="0" fontId="16" fillId="3" borderId="0" xfId="0" applyFont="1" applyFill="1"/>
    <xf numFmtId="0" fontId="17" fillId="3" borderId="0" xfId="0" applyFont="1" applyFill="1"/>
    <xf numFmtId="0" fontId="17" fillId="3" borderId="0" xfId="0" applyFont="1" applyFill="1" applyAlignment="1">
      <alignment horizontal="left" indent="1"/>
    </xf>
    <xf numFmtId="0" fontId="17" fillId="3" borderId="9" xfId="0" applyFont="1" applyFill="1" applyBorder="1" applyAlignment="1">
      <alignment horizontal="left" indent="1"/>
    </xf>
    <xf numFmtId="0" fontId="17" fillId="3" borderId="9" xfId="0" applyFont="1" applyFill="1" applyBorder="1"/>
    <xf numFmtId="49" fontId="27" fillId="6" borderId="4" xfId="0" applyNumberFormat="1" applyFont="1" applyFill="1" applyBorder="1" applyAlignment="1">
      <alignment horizontal="left"/>
    </xf>
    <xf numFmtId="0" fontId="27" fillId="6" borderId="0" xfId="0" applyFont="1" applyFill="1"/>
    <xf numFmtId="0" fontId="18" fillId="6" borderId="0" xfId="0" applyFont="1" applyFill="1"/>
    <xf numFmtId="49" fontId="27" fillId="6" borderId="10" xfId="0" applyNumberFormat="1" applyFont="1" applyFill="1" applyBorder="1" applyAlignment="1">
      <alignment horizontal="left"/>
    </xf>
    <xf numFmtId="0" fontId="27" fillId="6" borderId="11" xfId="0" applyFont="1" applyFill="1" applyBorder="1"/>
    <xf numFmtId="0" fontId="18" fillId="6" borderId="11" xfId="0" applyFont="1" applyFill="1" applyBorder="1"/>
    <xf numFmtId="49" fontId="16" fillId="0" borderId="4" xfId="0" applyNumberFormat="1" applyFont="1" applyBorder="1" applyAlignment="1">
      <alignment horizontal="left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6" fillId="0" borderId="0" xfId="0" applyFont="1"/>
    <xf numFmtId="49" fontId="17" fillId="0" borderId="4" xfId="0" applyNumberFormat="1" applyFont="1" applyBorder="1" applyAlignment="1">
      <alignment horizontal="left"/>
    </xf>
    <xf numFmtId="0" fontId="17" fillId="0" borderId="0" xfId="0" applyFont="1" applyAlignment="1">
      <alignment horizontal="left" indent="1"/>
    </xf>
    <xf numFmtId="49" fontId="17" fillId="0" borderId="12" xfId="0" applyNumberFormat="1" applyFont="1" applyBorder="1" applyAlignment="1">
      <alignment horizontal="left"/>
    </xf>
    <xf numFmtId="0" fontId="17" fillId="0" borderId="9" xfId="0" applyFont="1" applyBorder="1" applyAlignment="1">
      <alignment horizontal="left" indent="1"/>
    </xf>
    <xf numFmtId="0" fontId="17" fillId="0" borderId="9" xfId="0" applyFont="1" applyBorder="1"/>
    <xf numFmtId="49" fontId="27" fillId="6" borderId="12" xfId="0" applyNumberFormat="1" applyFont="1" applyFill="1" applyBorder="1" applyAlignment="1">
      <alignment horizontal="left"/>
    </xf>
    <xf numFmtId="0" fontId="27" fillId="6" borderId="9" xfId="0" applyFont="1" applyFill="1" applyBorder="1"/>
    <xf numFmtId="0" fontId="18" fillId="6" borderId="9" xfId="0" applyFont="1" applyFill="1" applyBorder="1"/>
    <xf numFmtId="49" fontId="18" fillId="6" borderId="13" xfId="0" applyNumberFormat="1" applyFont="1" applyFill="1" applyBorder="1" applyAlignment="1">
      <alignment vertical="top" wrapText="1"/>
    </xf>
    <xf numFmtId="0" fontId="18" fillId="6" borderId="14" xfId="0" applyFont="1" applyFill="1" applyBorder="1" applyAlignment="1">
      <alignment vertical="center"/>
    </xf>
    <xf numFmtId="168" fontId="17" fillId="6" borderId="7" xfId="0" applyNumberFormat="1" applyFont="1" applyFill="1" applyBorder="1" applyAlignment="1">
      <alignment horizontal="right"/>
    </xf>
    <xf numFmtId="168" fontId="28" fillId="3" borderId="7" xfId="0" applyNumberFormat="1" applyFont="1" applyFill="1" applyBorder="1" applyAlignment="1">
      <alignment horizontal="right"/>
    </xf>
    <xf numFmtId="168" fontId="17" fillId="3" borderId="7" xfId="0" applyNumberFormat="1" applyFont="1" applyFill="1" applyBorder="1" applyAlignment="1">
      <alignment horizontal="right"/>
    </xf>
    <xf numFmtId="168" fontId="28" fillId="6" borderId="7" xfId="0" applyNumberFormat="1" applyFont="1" applyFill="1" applyBorder="1" applyAlignment="1">
      <alignment horizontal="right"/>
    </xf>
    <xf numFmtId="0" fontId="19" fillId="0" borderId="0" xfId="0" applyFont="1" applyAlignment="1">
      <alignment horizontal="right"/>
    </xf>
    <xf numFmtId="0" fontId="28" fillId="4" borderId="6" xfId="0" applyFont="1" applyFill="1" applyBorder="1" applyAlignment="1">
      <alignment horizontal="left"/>
    </xf>
    <xf numFmtId="0" fontId="28" fillId="4" borderId="5" xfId="0" applyFont="1" applyFill="1" applyBorder="1" applyAlignment="1">
      <alignment horizontal="left" indent="1"/>
    </xf>
    <xf numFmtId="0" fontId="28" fillId="4" borderId="16" xfId="0" applyFont="1" applyFill="1" applyBorder="1"/>
    <xf numFmtId="0" fontId="23" fillId="5" borderId="3" xfId="0" applyFont="1" applyFill="1" applyBorder="1"/>
    <xf numFmtId="0" fontId="24" fillId="5" borderId="3" xfId="0" applyFont="1" applyFill="1" applyBorder="1"/>
    <xf numFmtId="0" fontId="24" fillId="5" borderId="8" xfId="0" applyFont="1" applyFill="1" applyBorder="1"/>
    <xf numFmtId="49" fontId="20" fillId="4" borderId="4" xfId="1" applyNumberFormat="1" applyFont="1" applyFill="1" applyBorder="1" applyAlignment="1">
      <alignment horizontal="left"/>
    </xf>
    <xf numFmtId="0" fontId="20" fillId="4" borderId="0" xfId="1" applyFont="1" applyFill="1"/>
    <xf numFmtId="167" fontId="25" fillId="4" borderId="0" xfId="0" applyNumberFormat="1" applyFont="1" applyFill="1" applyAlignment="1">
      <alignment horizontal="center"/>
    </xf>
    <xf numFmtId="167" fontId="25" fillId="4" borderId="0" xfId="22" applyNumberFormat="1" applyFont="1" applyFill="1" applyBorder="1" applyAlignment="1">
      <alignment horizontal="center"/>
    </xf>
    <xf numFmtId="167" fontId="25" fillId="4" borderId="15" xfId="22" applyNumberFormat="1" applyFont="1" applyFill="1" applyBorder="1" applyAlignment="1">
      <alignment horizontal="center"/>
    </xf>
    <xf numFmtId="49" fontId="4" fillId="0" borderId="4" xfId="1" applyNumberFormat="1" applyFont="1" applyBorder="1" applyAlignment="1">
      <alignment horizontal="left"/>
    </xf>
    <xf numFmtId="0" fontId="4" fillId="0" borderId="0" xfId="1" applyFont="1"/>
    <xf numFmtId="167" fontId="0" fillId="0" borderId="0" xfId="0" applyNumberFormat="1"/>
    <xf numFmtId="167" fontId="0" fillId="0" borderId="0" xfId="22" applyNumberFormat="1" applyFont="1" applyBorder="1"/>
    <xf numFmtId="167" fontId="0" fillId="0" borderId="15" xfId="22" applyNumberFormat="1" applyFont="1" applyBorder="1"/>
    <xf numFmtId="2" fontId="4" fillId="0" borderId="4" xfId="1" applyNumberFormat="1" applyFont="1" applyBorder="1" applyAlignment="1">
      <alignment horizontal="left"/>
    </xf>
    <xf numFmtId="0" fontId="4" fillId="0" borderId="0" xfId="1" applyFont="1" applyAlignment="1">
      <alignment horizontal="left" indent="1"/>
    </xf>
    <xf numFmtId="2" fontId="3" fillId="0" borderId="4" xfId="1" applyNumberFormat="1" applyFont="1" applyBorder="1" applyAlignment="1">
      <alignment horizontal="left"/>
    </xf>
    <xf numFmtId="0" fontId="3" fillId="0" borderId="0" xfId="1" applyFont="1" applyAlignment="1">
      <alignment horizontal="left" indent="2"/>
    </xf>
    <xf numFmtId="0" fontId="3" fillId="0" borderId="0" xfId="1" applyFont="1" applyAlignment="1">
      <alignment horizontal="left" indent="3"/>
    </xf>
    <xf numFmtId="0" fontId="3" fillId="0" borderId="0" xfId="1" applyFont="1" applyAlignment="1">
      <alignment horizontal="left" wrapText="1" indent="3"/>
    </xf>
    <xf numFmtId="0" fontId="3" fillId="0" borderId="0" xfId="1" applyFont="1"/>
    <xf numFmtId="0" fontId="4" fillId="0" borderId="0" xfId="1" applyFont="1" applyAlignment="1">
      <alignment horizontal="left" wrapText="1" indent="1"/>
    </xf>
    <xf numFmtId="49" fontId="4" fillId="4" borderId="4" xfId="1" applyNumberFormat="1" applyFont="1" applyFill="1" applyBorder="1" applyAlignment="1">
      <alignment horizontal="left"/>
    </xf>
    <xf numFmtId="0" fontId="4" fillId="4" borderId="0" xfId="1" applyFont="1" applyFill="1"/>
    <xf numFmtId="167" fontId="4" fillId="4" borderId="0" xfId="22" applyNumberFormat="1" applyFont="1" applyFill="1" applyBorder="1"/>
    <xf numFmtId="167" fontId="4" fillId="4" borderId="15" xfId="22" applyNumberFormat="1" applyFont="1" applyFill="1" applyBorder="1"/>
    <xf numFmtId="0" fontId="3" fillId="0" borderId="0" xfId="1" applyFont="1" applyAlignment="1">
      <alignment horizontal="left" indent="1"/>
    </xf>
    <xf numFmtId="2" fontId="5" fillId="4" borderId="4" xfId="1" applyNumberFormat="1" applyFont="1" applyFill="1" applyBorder="1" applyAlignment="1">
      <alignment horizontal="left"/>
    </xf>
    <xf numFmtId="0" fontId="5" fillId="4" borderId="0" xfId="1" applyFont="1" applyFill="1"/>
    <xf numFmtId="43" fontId="5" fillId="4" borderId="0" xfId="1" applyNumberFormat="1" applyFont="1" applyFill="1"/>
    <xf numFmtId="43" fontId="5" fillId="4" borderId="15" xfId="1" applyNumberFormat="1" applyFont="1" applyFill="1" applyBorder="1"/>
    <xf numFmtId="0" fontId="4" fillId="0" borderId="4" xfId="1" applyFont="1" applyBorder="1" applyAlignment="1">
      <alignment horizontal="left" vertical="center"/>
    </xf>
    <xf numFmtId="0" fontId="4" fillId="0" borderId="15" xfId="1" applyFont="1" applyBorder="1" applyAlignment="1">
      <alignment horizontal="left" vertical="center"/>
    </xf>
    <xf numFmtId="167" fontId="22" fillId="4" borderId="0" xfId="22" applyNumberFormat="1" applyFont="1" applyFill="1" applyBorder="1"/>
    <xf numFmtId="167" fontId="22" fillId="4" borderId="15" xfId="22" applyNumberFormat="1" applyFont="1" applyFill="1" applyBorder="1"/>
    <xf numFmtId="0" fontId="4" fillId="0" borderId="0" xfId="1" applyFont="1" applyAlignment="1">
      <alignment horizontal="left" indent="2"/>
    </xf>
    <xf numFmtId="43" fontId="22" fillId="4" borderId="0" xfId="0" applyNumberFormat="1" applyFont="1" applyFill="1"/>
    <xf numFmtId="43" fontId="22" fillId="4" borderId="15" xfId="0" applyNumberFormat="1" applyFont="1" applyFill="1" applyBorder="1"/>
    <xf numFmtId="0" fontId="4" fillId="2" borderId="4" xfId="1" applyFont="1" applyFill="1" applyBorder="1" applyAlignment="1">
      <alignment horizontal="left"/>
    </xf>
    <xf numFmtId="166" fontId="4" fillId="2" borderId="0" xfId="1" applyNumberFormat="1" applyFont="1" applyFill="1" applyAlignment="1">
      <alignment horizontal="left" vertical="center"/>
    </xf>
    <xf numFmtId="0" fontId="0" fillId="0" borderId="15" xfId="0" applyBorder="1"/>
    <xf numFmtId="0" fontId="3" fillId="0" borderId="4" xfId="1" applyFont="1" applyBorder="1" applyAlignment="1">
      <alignment horizontal="left"/>
    </xf>
    <xf numFmtId="166" fontId="4" fillId="0" borderId="0" xfId="1" applyNumberFormat="1" applyFont="1" applyAlignment="1">
      <alignment horizontal="left"/>
    </xf>
    <xf numFmtId="166" fontId="3" fillId="0" borderId="0" xfId="1" applyNumberFormat="1" applyFont="1" applyAlignment="1">
      <alignment horizontal="left"/>
    </xf>
    <xf numFmtId="0" fontId="4" fillId="0" borderId="4" xfId="1" applyFont="1" applyBorder="1" applyAlignment="1">
      <alignment horizontal="left"/>
    </xf>
    <xf numFmtId="0" fontId="5" fillId="0" borderId="17" xfId="1" applyFont="1" applyBorder="1" applyAlignment="1">
      <alignment horizontal="left"/>
    </xf>
    <xf numFmtId="49" fontId="4" fillId="2" borderId="4" xfId="1" applyNumberFormat="1" applyFont="1" applyFill="1" applyBorder="1" applyAlignment="1">
      <alignment horizontal="left"/>
    </xf>
    <xf numFmtId="0" fontId="4" fillId="2" borderId="0" xfId="1" applyFont="1" applyFill="1"/>
    <xf numFmtId="43" fontId="0" fillId="2" borderId="0" xfId="0" applyNumberFormat="1" applyFill="1"/>
    <xf numFmtId="43" fontId="0" fillId="2" borderId="15" xfId="0" applyNumberFormat="1" applyFill="1" applyBorder="1"/>
    <xf numFmtId="43" fontId="0" fillId="0" borderId="0" xfId="0" applyNumberFormat="1"/>
    <xf numFmtId="43" fontId="0" fillId="0" borderId="15" xfId="0" applyNumberFormat="1" applyBorder="1"/>
    <xf numFmtId="43" fontId="5" fillId="0" borderId="1" xfId="1" applyNumberFormat="1" applyFont="1" applyBorder="1"/>
    <xf numFmtId="43" fontId="5" fillId="0" borderId="7" xfId="1" applyNumberFormat="1" applyFont="1" applyBorder="1"/>
    <xf numFmtId="43" fontId="5" fillId="4" borderId="0" xfId="1" applyNumberFormat="1" applyFont="1" applyFill="1" applyBorder="1"/>
    <xf numFmtId="0" fontId="4" fillId="0" borderId="0" xfId="1" applyFont="1" applyBorder="1" applyAlignment="1">
      <alignment horizontal="left" vertical="center"/>
    </xf>
    <xf numFmtId="43" fontId="22" fillId="4" borderId="0" xfId="0" applyNumberFormat="1" applyFont="1" applyFill="1" applyBorder="1"/>
    <xf numFmtId="0" fontId="0" fillId="0" borderId="0" xfId="0" applyBorder="1"/>
    <xf numFmtId="43" fontId="0" fillId="2" borderId="0" xfId="0" applyNumberFormat="1" applyFill="1" applyBorder="1"/>
    <xf numFmtId="43" fontId="0" fillId="0" borderId="0" xfId="0" applyNumberFormat="1" applyBorder="1"/>
    <xf numFmtId="0" fontId="16" fillId="6" borderId="2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center"/>
    </xf>
    <xf numFmtId="0" fontId="15" fillId="5" borderId="0" xfId="0" applyFont="1" applyFill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5" fillId="5" borderId="15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</cellXfs>
  <cellStyles count="26">
    <cellStyle name="Comma 2" xfId="6"/>
    <cellStyle name="Comma 2 2" xfId="7"/>
    <cellStyle name="Comma 3" xfId="2"/>
    <cellStyle name="Hipervínculo 2" xfId="23"/>
    <cellStyle name="Hipervínculo 2 2" xfId="25"/>
    <cellStyle name="Hyperlink" xfId="11"/>
    <cellStyle name="Millares" xfId="22" builtinId="3"/>
    <cellStyle name="Millares 2" xfId="20"/>
    <cellStyle name="Millares 3" xfId="16"/>
    <cellStyle name="Millares 3 2" xfId="19"/>
    <cellStyle name="Millares 4" xfId="12"/>
    <cellStyle name="Millares 5" xfId="24"/>
    <cellStyle name="Moneda 2" xfId="13"/>
    <cellStyle name="Normal" xfId="0" builtinId="0"/>
    <cellStyle name="Normal 2" xfId="3"/>
    <cellStyle name="Normal 3" xfId="5"/>
    <cellStyle name="Normal 3 2" xfId="8"/>
    <cellStyle name="Normal 3 3" xfId="17"/>
    <cellStyle name="Normal 4" xfId="9"/>
    <cellStyle name="Normal 4 2" xfId="18"/>
    <cellStyle name="Normal 5" xfId="10"/>
    <cellStyle name="Normal 6" xfId="14"/>
    <cellStyle name="Normal 7" xfId="15"/>
    <cellStyle name="Normal 8" xfId="1"/>
    <cellStyle name="Percent 2" xfId="4"/>
    <cellStyle name="Porcentaje 2" xfId="21"/>
  </cellStyles>
  <dxfs count="0"/>
  <tableStyles count="1" defaultTableStyle="TableStyleMedium2" defaultPivotStyle="PivotStyleLight16">
    <tableStyle name="Invisible" pivot="0" table="0" count="0"/>
  </tableStyles>
  <colors>
    <mruColors>
      <color rgb="FF3838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efin1-my.sharepoint.com/Users/cherrera/Desktop/Trabajo/FMI/EFP/MEFP2014/Cuadros%20para%20entrega/Reuni&#243;n%20GTEFP%20marzo%202019/Copia%20de%20258GYQ14_2016%20(FINAL)%20Modelo%20Tablas%20estandarizadas%20E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me"/>
      <sheetName val="Coverpage"/>
      <sheetName val="StatementI"/>
      <sheetName val="StatementII"/>
      <sheetName val="StatementIII"/>
      <sheetName val="StatementIV"/>
      <sheetName val="Table1"/>
      <sheetName val="Table2"/>
      <sheetName val="Table3"/>
      <sheetName val="Table4"/>
      <sheetName val="Table5"/>
      <sheetName val="Table6"/>
      <sheetName val="Table6A"/>
      <sheetName val="Table6B"/>
      <sheetName val="Table7"/>
      <sheetName val="Table8A"/>
      <sheetName val="Table8B"/>
      <sheetName val="Table9"/>
      <sheetName val="Annex1"/>
      <sheetName val="Annex2"/>
      <sheetName val="Consolidation Checks"/>
      <sheetName val="OtherThanCashData Checks Report"/>
      <sheetName val="Cash Data Checks Report"/>
      <sheetName val="Report Form"/>
    </sheetNames>
    <sheetDataSet>
      <sheetData sheetId="0"/>
      <sheetData sheetId="1">
        <row r="8">
          <cell r="I8" t="str">
            <v>Guatemala</v>
          </cell>
        </row>
        <row r="9">
          <cell r="I9" t="str">
            <v>258</v>
          </cell>
        </row>
        <row r="10">
          <cell r="I10" t="str">
            <v>2016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4"/>
  <sheetViews>
    <sheetView showGridLines="0" zoomScale="106" zoomScaleNormal="106" workbookViewId="0">
      <pane xSplit="4" ySplit="1" topLeftCell="H8" activePane="bottomRight" state="frozen"/>
      <selection activeCell="E8" sqref="E8:BW1048576"/>
      <selection pane="topRight" activeCell="E8" sqref="E8:BW1048576"/>
      <selection pane="bottomLeft" activeCell="E8" sqref="E8:BW1048576"/>
      <selection pane="bottomRight" activeCell="O8" sqref="O8:O194"/>
    </sheetView>
  </sheetViews>
  <sheetFormatPr baseColWidth="10" defaultRowHeight="14.25"/>
  <cols>
    <col min="2" max="2" width="8.5" customWidth="1"/>
    <col min="3" max="3" width="76.5" customWidth="1"/>
    <col min="4" max="4" width="7.375" customWidth="1"/>
  </cols>
  <sheetData>
    <row r="2" spans="2:14" ht="15.75">
      <c r="B2" s="6"/>
      <c r="C2" s="7"/>
      <c r="D2" s="8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2:14" ht="15" customHeight="1">
      <c r="B3" s="108" t="s">
        <v>329</v>
      </c>
      <c r="C3" s="108"/>
      <c r="D3" s="108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2:14" ht="15" customHeight="1">
      <c r="B4" s="109" t="s">
        <v>328</v>
      </c>
      <c r="C4" s="109"/>
      <c r="D4" s="109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2:14" ht="14.45" customHeight="1">
      <c r="B5" s="110" t="s">
        <v>289</v>
      </c>
      <c r="C5" s="109"/>
      <c r="D5" s="111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2:14">
      <c r="B6" s="112"/>
      <c r="C6" s="113"/>
      <c r="D6" s="114"/>
      <c r="E6" s="9">
        <v>2016</v>
      </c>
      <c r="F6" s="9">
        <v>2017</v>
      </c>
      <c r="G6" s="9">
        <v>2018</v>
      </c>
      <c r="H6" s="9">
        <v>2019</v>
      </c>
      <c r="I6" s="9">
        <v>2020</v>
      </c>
      <c r="J6" s="9">
        <v>2021</v>
      </c>
      <c r="K6" s="9">
        <v>2022</v>
      </c>
      <c r="L6" s="9">
        <v>2023</v>
      </c>
      <c r="M6" s="9">
        <v>2024</v>
      </c>
      <c r="N6" s="9">
        <v>2025</v>
      </c>
    </row>
    <row r="7" spans="2:14" ht="32.25" customHeight="1">
      <c r="B7" s="105" t="s">
        <v>290</v>
      </c>
      <c r="C7" s="106"/>
      <c r="D7" s="107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2:14">
      <c r="B8" s="12">
        <v>1</v>
      </c>
      <c r="C8" s="13" t="s">
        <v>291</v>
      </c>
      <c r="D8" s="14" t="s">
        <v>292</v>
      </c>
      <c r="E8" s="39">
        <f>+Transacciones!C4</f>
        <v>12309.8</v>
      </c>
      <c r="F8" s="39">
        <f>+Transacciones!D4</f>
        <v>9430.2745184141149</v>
      </c>
      <c r="G8" s="39">
        <f>+Transacciones!E4</f>
        <v>10138.89188483613</v>
      </c>
      <c r="H8" s="39">
        <f>+Transacciones!F4</f>
        <v>14037.670424533997</v>
      </c>
      <c r="I8" s="39">
        <f>+Transacciones!G4</f>
        <v>13776.982378926796</v>
      </c>
      <c r="J8" s="39">
        <f>+Transacciones!H4</f>
        <v>16961.1617515777</v>
      </c>
      <c r="K8" s="39">
        <f>+Transacciones!I4</f>
        <v>17265.838912715706</v>
      </c>
      <c r="L8" s="39">
        <f>+Transacciones!J4</f>
        <v>18380.016133932408</v>
      </c>
      <c r="M8" s="39">
        <f>+Transacciones!K4</f>
        <v>21174.783419442716</v>
      </c>
      <c r="N8" s="39">
        <f>+Transacciones!L4</f>
        <v>23022.236494531891</v>
      </c>
    </row>
    <row r="9" spans="2:14">
      <c r="B9" s="12" t="s">
        <v>2</v>
      </c>
      <c r="C9" s="15" t="s">
        <v>293</v>
      </c>
      <c r="D9" s="14" t="s">
        <v>292</v>
      </c>
      <c r="E9" s="40">
        <f>+Transacciones!C5</f>
        <v>5118.3452381236402</v>
      </c>
      <c r="F9" s="40">
        <f>+Transacciones!D5</f>
        <v>2128.65142699851</v>
      </c>
      <c r="G9" s="40">
        <f>+Transacciones!E5</f>
        <v>2387.1933925859885</v>
      </c>
      <c r="H9" s="40">
        <f>+Transacciones!F5</f>
        <v>5201.8609031760006</v>
      </c>
      <c r="I9" s="40">
        <f>+Transacciones!G5</f>
        <v>4305.6445222957964</v>
      </c>
      <c r="J9" s="40">
        <f>+Transacciones!H5</f>
        <v>4835.8317502753544</v>
      </c>
      <c r="K9" s="40">
        <f>+Transacciones!I5</f>
        <v>5416.3222740015208</v>
      </c>
      <c r="L9" s="40">
        <f>+Transacciones!J5</f>
        <v>5769.7189140511409</v>
      </c>
      <c r="M9" s="40">
        <f>+Transacciones!K5</f>
        <v>6656.1763444366579</v>
      </c>
      <c r="N9" s="40">
        <f>+Transacciones!L5</f>
        <v>7377.7172910038926</v>
      </c>
    </row>
    <row r="10" spans="2:14">
      <c r="B10" s="12" t="s">
        <v>67</v>
      </c>
      <c r="C10" s="15" t="s">
        <v>294</v>
      </c>
      <c r="D10" s="14" t="s">
        <v>292</v>
      </c>
      <c r="E10" s="40">
        <f>+Transacciones!C38</f>
        <v>0</v>
      </c>
      <c r="F10" s="40">
        <f>+Transacciones!D38</f>
        <v>0</v>
      </c>
      <c r="G10" s="40">
        <f>+Transacciones!E38</f>
        <v>0</v>
      </c>
      <c r="H10" s="40">
        <f>+Transacciones!F38</f>
        <v>0</v>
      </c>
      <c r="I10" s="40">
        <f>+Transacciones!G38</f>
        <v>0</v>
      </c>
      <c r="J10" s="40">
        <f>+Transacciones!H38</f>
        <v>0</v>
      </c>
      <c r="K10" s="40">
        <f>+Transacciones!I38</f>
        <v>0</v>
      </c>
      <c r="L10" s="40">
        <f>+Transacciones!J38</f>
        <v>0</v>
      </c>
      <c r="M10" s="40">
        <f>+Transacciones!K38</f>
        <v>0</v>
      </c>
      <c r="N10" s="40">
        <f>+Transacciones!L38</f>
        <v>0</v>
      </c>
    </row>
    <row r="11" spans="2:14">
      <c r="B11" s="12" t="s">
        <v>85</v>
      </c>
      <c r="C11" s="15" t="s">
        <v>295</v>
      </c>
      <c r="D11" s="14" t="s">
        <v>292</v>
      </c>
      <c r="E11" s="40">
        <f>+Transacciones!C48</f>
        <v>5240.6534949499965</v>
      </c>
      <c r="F11" s="40">
        <f>+Transacciones!D48</f>
        <v>5585.2717475299978</v>
      </c>
      <c r="G11" s="40">
        <f>+Transacciones!E48</f>
        <v>5911.6249919499987</v>
      </c>
      <c r="H11" s="40">
        <f>+Transacciones!F48</f>
        <v>6409.3793125799966</v>
      </c>
      <c r="I11" s="40">
        <f>+Transacciones!G48</f>
        <v>6876.6193106299997</v>
      </c>
      <c r="J11" s="40">
        <f>+Transacciones!H48</f>
        <v>8923.5396350699993</v>
      </c>
      <c r="K11" s="40">
        <f>+Transacciones!I48</f>
        <v>8073.1628912399992</v>
      </c>
      <c r="L11" s="40">
        <f>+Transacciones!J48</f>
        <v>9202.7882860299997</v>
      </c>
      <c r="M11" s="40">
        <f>+Transacciones!K48</f>
        <v>11385.43945274</v>
      </c>
      <c r="N11" s="40">
        <f>+Transacciones!L48</f>
        <v>11350.027911329998</v>
      </c>
    </row>
    <row r="12" spans="2:14">
      <c r="B12" s="12" t="s">
        <v>101</v>
      </c>
      <c r="C12" s="15" t="s">
        <v>296</v>
      </c>
      <c r="D12" s="14" t="s">
        <v>292</v>
      </c>
      <c r="E12" s="40">
        <f>+Transacciones!C58</f>
        <v>1950.8325881890921</v>
      </c>
      <c r="F12" s="40">
        <f>+Transacciones!D58</f>
        <v>1716.3513438856094</v>
      </c>
      <c r="G12" s="40">
        <f>+Transacciones!E58</f>
        <v>1840.073500300143</v>
      </c>
      <c r="H12" s="40">
        <f>+Transacciones!F58</f>
        <v>2426.4302087780002</v>
      </c>
      <c r="I12" s="40">
        <f>+Transacciones!G58</f>
        <v>2594.7185460009996</v>
      </c>
      <c r="J12" s="40">
        <f>+Transacciones!H58</f>
        <v>3201.7903662323465</v>
      </c>
      <c r="K12" s="40">
        <f>+Transacciones!I58</f>
        <v>3776.3537474741852</v>
      </c>
      <c r="L12" s="40">
        <f>+Transacciones!J58</f>
        <v>3407.5089338512666</v>
      </c>
      <c r="M12" s="40">
        <f>+Transacciones!K58</f>
        <v>3133.1676222660572</v>
      </c>
      <c r="N12" s="40">
        <f>+Transacciones!L58</f>
        <v>4294.4912921979994</v>
      </c>
    </row>
    <row r="13" spans="2:14">
      <c r="B13" s="12" t="s">
        <v>150</v>
      </c>
      <c r="C13" s="13" t="s">
        <v>297</v>
      </c>
      <c r="D13" s="14" t="s">
        <v>292</v>
      </c>
      <c r="E13" s="40">
        <f>+Transacciones!C86</f>
        <v>7498.2542249996595</v>
      </c>
      <c r="F13" s="40">
        <f>+Transacciones!D86</f>
        <v>3753.4912837642355</v>
      </c>
      <c r="G13" s="40">
        <f>+Transacciones!E86</f>
        <v>4505.5719138515378</v>
      </c>
      <c r="H13" s="40">
        <f>+Transacciones!F86</f>
        <v>6372.0351384179994</v>
      </c>
      <c r="I13" s="40">
        <f>+Transacciones!G86</f>
        <v>8055.2794531774225</v>
      </c>
      <c r="J13" s="40">
        <f>+Transacciones!H86</f>
        <v>10950.231676492123</v>
      </c>
      <c r="K13" s="40">
        <f>+Transacciones!I86</f>
        <v>10789.803033690447</v>
      </c>
      <c r="L13" s="40">
        <f>+Transacciones!J86</f>
        <v>11416.772961047031</v>
      </c>
      <c r="M13" s="40">
        <f>+Transacciones!K86</f>
        <v>10768.075191157503</v>
      </c>
      <c r="N13" s="40">
        <f>+Transacciones!L86</f>
        <v>14071.876471300417</v>
      </c>
    </row>
    <row r="14" spans="2:14">
      <c r="B14" s="12" t="s">
        <v>152</v>
      </c>
      <c r="C14" s="15" t="s">
        <v>298</v>
      </c>
      <c r="D14" s="14" t="s">
        <v>292</v>
      </c>
      <c r="E14" s="39">
        <f>+Transacciones!C87</f>
        <v>3356.5566774957683</v>
      </c>
      <c r="F14" s="39">
        <f>+Transacciones!D87</f>
        <v>2138.5310763032585</v>
      </c>
      <c r="G14" s="39">
        <f>+Transacciones!E87</f>
        <v>2486.3080202694928</v>
      </c>
      <c r="H14" s="39">
        <f>+Transacciones!F87</f>
        <v>3191.5359505500001</v>
      </c>
      <c r="I14" s="39">
        <f>+Transacciones!G87</f>
        <v>3242.9062159238233</v>
      </c>
      <c r="J14" s="39">
        <f>+Transacciones!H87</f>
        <v>3755.4467498620725</v>
      </c>
      <c r="K14" s="39">
        <f>+Transacciones!I87</f>
        <v>4109.8524307213538</v>
      </c>
      <c r="L14" s="39">
        <f>+Transacciones!J87</f>
        <v>5158.9380899696498</v>
      </c>
      <c r="M14" s="39">
        <f>+Transacciones!K87</f>
        <v>4825.4651561024039</v>
      </c>
      <c r="N14" s="39">
        <f>+Transacciones!L87</f>
        <v>5623.2759685059991</v>
      </c>
    </row>
    <row r="15" spans="2:14">
      <c r="B15" s="12" t="s">
        <v>162</v>
      </c>
      <c r="C15" s="15" t="s">
        <v>299</v>
      </c>
      <c r="D15" s="14" t="s">
        <v>292</v>
      </c>
      <c r="E15" s="40">
        <f>+Transacciones!C92</f>
        <v>2408.4814055077964</v>
      </c>
      <c r="F15" s="40">
        <f>+Transacciones!D92</f>
        <v>1235</v>
      </c>
      <c r="G15" s="40">
        <f>+Transacciones!E92</f>
        <v>1692.925</v>
      </c>
      <c r="H15" s="40">
        <f>+Transacciones!F92</f>
        <v>1746.7145135999992</v>
      </c>
      <c r="I15" s="40">
        <f>+Transacciones!G92</f>
        <v>3356.3877446460001</v>
      </c>
      <c r="J15" s="40">
        <f>+Transacciones!H92</f>
        <v>4629.4494223248785</v>
      </c>
      <c r="K15" s="40">
        <f>+Transacciones!I92</f>
        <v>5096.5433475425052</v>
      </c>
      <c r="L15" s="40">
        <f>+Transacciones!J92</f>
        <v>4882.2670262620059</v>
      </c>
      <c r="M15" s="40">
        <f>+Transacciones!K92</f>
        <v>3606.9689127479555</v>
      </c>
      <c r="N15" s="40">
        <f>+Transacciones!L92</f>
        <v>4608.9757513852173</v>
      </c>
    </row>
    <row r="16" spans="2:14">
      <c r="B16" s="12" t="s">
        <v>164</v>
      </c>
      <c r="C16" s="15" t="s">
        <v>300</v>
      </c>
      <c r="D16" s="14" t="s">
        <v>292</v>
      </c>
      <c r="E16" s="40">
        <f>+Transacciones!C93</f>
        <v>0</v>
      </c>
      <c r="F16" s="40">
        <f>+Transacciones!D93</f>
        <v>0</v>
      </c>
      <c r="G16" s="40">
        <f>+Transacciones!E93</f>
        <v>0</v>
      </c>
      <c r="H16" s="40">
        <f>+Transacciones!F93</f>
        <v>0</v>
      </c>
      <c r="I16" s="40">
        <f>+Transacciones!G93</f>
        <v>0</v>
      </c>
      <c r="J16" s="40">
        <f>+Transacciones!H93</f>
        <v>0</v>
      </c>
      <c r="K16" s="40">
        <f>+Transacciones!I93</f>
        <v>0</v>
      </c>
      <c r="L16" s="40">
        <f>+Transacciones!J93</f>
        <v>0</v>
      </c>
      <c r="M16" s="40">
        <f>+Transacciones!K93</f>
        <v>0</v>
      </c>
      <c r="N16" s="40">
        <f>+Transacciones!L93</f>
        <v>0</v>
      </c>
    </row>
    <row r="17" spans="2:14">
      <c r="B17" s="12" t="s">
        <v>166</v>
      </c>
      <c r="C17" s="15" t="s">
        <v>301</v>
      </c>
      <c r="D17" s="14" t="s">
        <v>292</v>
      </c>
      <c r="E17" s="40">
        <f>+Transacciones!C94</f>
        <v>218.9969906311961</v>
      </c>
      <c r="F17" s="40">
        <f>+Transacciones!D94</f>
        <v>0</v>
      </c>
      <c r="G17" s="40">
        <f>+Transacciones!E94</f>
        <v>0</v>
      </c>
      <c r="H17" s="40">
        <f>+Transacciones!F94</f>
        <v>843.2568944279999</v>
      </c>
      <c r="I17" s="40">
        <f>+Transacciones!G94</f>
        <v>1034.269043412</v>
      </c>
      <c r="J17" s="40">
        <f>+Transacciones!H94</f>
        <v>1155.0054636328</v>
      </c>
      <c r="K17" s="40">
        <f>+Transacciones!I94</f>
        <v>813.31986909400007</v>
      </c>
      <c r="L17" s="40">
        <f>+Transacciones!J94</f>
        <v>742.5470818452369</v>
      </c>
      <c r="M17" s="40">
        <f>+Transacciones!K94</f>
        <v>1262.5910033360001</v>
      </c>
      <c r="N17" s="40">
        <f>+Transacciones!L94</f>
        <v>1970.5327438160002</v>
      </c>
    </row>
    <row r="18" spans="2:14">
      <c r="B18" s="12" t="s">
        <v>173</v>
      </c>
      <c r="C18" s="15" t="s">
        <v>302</v>
      </c>
      <c r="D18" s="14" t="s">
        <v>292</v>
      </c>
      <c r="E18" s="40">
        <f>+Transacciones!C98</f>
        <v>0</v>
      </c>
      <c r="F18" s="40">
        <f>+Transacciones!D98</f>
        <v>0</v>
      </c>
      <c r="G18" s="40">
        <f>+Transacciones!E98</f>
        <v>0</v>
      </c>
      <c r="H18" s="40">
        <f>+Transacciones!F98</f>
        <v>0</v>
      </c>
      <c r="I18" s="40">
        <f>+Transacciones!G98</f>
        <v>0</v>
      </c>
      <c r="J18" s="40">
        <f>+Transacciones!H98</f>
        <v>0</v>
      </c>
      <c r="K18" s="40">
        <f>+Transacciones!I98</f>
        <v>0</v>
      </c>
      <c r="L18" s="40">
        <f>+Transacciones!J98</f>
        <v>0</v>
      </c>
      <c r="M18" s="40">
        <f>+Transacciones!K98</f>
        <v>0</v>
      </c>
      <c r="N18" s="40">
        <f>+Transacciones!L98</f>
        <v>0</v>
      </c>
    </row>
    <row r="19" spans="2:14">
      <c r="B19" s="12" t="s">
        <v>181</v>
      </c>
      <c r="C19" s="15" t="s">
        <v>295</v>
      </c>
      <c r="D19" s="14" t="s">
        <v>292</v>
      </c>
      <c r="E19" s="40">
        <f>+Transacciones!C102</f>
        <v>0</v>
      </c>
      <c r="F19" s="40">
        <f>+Transacciones!D102</f>
        <v>3.0925635699999998</v>
      </c>
      <c r="G19" s="40">
        <f>+Transacciones!E102</f>
        <v>8.5033714499999995</v>
      </c>
      <c r="H19" s="40">
        <f>+Transacciones!F102</f>
        <v>99.016577076000019</v>
      </c>
      <c r="I19" s="40">
        <f>+Transacciones!G102</f>
        <v>0</v>
      </c>
      <c r="J19" s="40">
        <f>+Transacciones!H102</f>
        <v>0</v>
      </c>
      <c r="K19" s="40">
        <f>+Transacciones!I102</f>
        <v>0</v>
      </c>
      <c r="L19" s="40">
        <f>+Transacciones!J102</f>
        <v>0</v>
      </c>
      <c r="M19" s="40">
        <f>+Transacciones!K102</f>
        <v>0</v>
      </c>
      <c r="N19" s="40">
        <f>+Transacciones!L102</f>
        <v>0</v>
      </c>
    </row>
    <row r="20" spans="2:14">
      <c r="B20" s="12" t="s">
        <v>193</v>
      </c>
      <c r="C20" s="15" t="s">
        <v>303</v>
      </c>
      <c r="D20" s="14" t="s">
        <v>292</v>
      </c>
      <c r="E20" s="40">
        <f>+Transacciones!C112</f>
        <v>0</v>
      </c>
      <c r="F20" s="40">
        <f>+Transacciones!D112</f>
        <v>0</v>
      </c>
      <c r="G20" s="40">
        <f>+Transacciones!E112</f>
        <v>0</v>
      </c>
      <c r="H20" s="40">
        <f>+Transacciones!F112</f>
        <v>0</v>
      </c>
      <c r="I20" s="40">
        <f>+Transacciones!G112</f>
        <v>0</v>
      </c>
      <c r="J20" s="40">
        <f>+Transacciones!H112</f>
        <v>0</v>
      </c>
      <c r="K20" s="40">
        <f>+Transacciones!I112</f>
        <v>0</v>
      </c>
      <c r="L20" s="40">
        <f>+Transacciones!J112</f>
        <v>0</v>
      </c>
      <c r="M20" s="40">
        <f>+Transacciones!K112</f>
        <v>0</v>
      </c>
      <c r="N20" s="40">
        <f>+Transacciones!L112</f>
        <v>0</v>
      </c>
    </row>
    <row r="21" spans="2:14">
      <c r="B21" s="12" t="s">
        <v>201</v>
      </c>
      <c r="C21" s="16" t="s">
        <v>304</v>
      </c>
      <c r="D21" s="17" t="s">
        <v>292</v>
      </c>
      <c r="E21" s="40">
        <f>+Transacciones!C116</f>
        <v>1514.2191513648991</v>
      </c>
      <c r="F21" s="40">
        <f>+Transacciones!D116</f>
        <v>376.86764389097743</v>
      </c>
      <c r="G21" s="40">
        <f>+Transacciones!E116</f>
        <v>317.83552213204518</v>
      </c>
      <c r="H21" s="40">
        <f>+Transacciones!F116</f>
        <v>491.51120276399996</v>
      </c>
      <c r="I21" s="40">
        <f>+Transacciones!G116</f>
        <v>421.71644919559998</v>
      </c>
      <c r="J21" s="40">
        <f>+Transacciones!H116</f>
        <v>1410.3300406723727</v>
      </c>
      <c r="K21" s="40">
        <f>+Transacciones!I116</f>
        <v>770.08738633258736</v>
      </c>
      <c r="L21" s="40">
        <f>+Transacciones!J116</f>
        <v>633.02076297013662</v>
      </c>
      <c r="M21" s="40">
        <f>+Transacciones!K116</f>
        <v>1073.0501189711435</v>
      </c>
      <c r="N21" s="40">
        <f>+Transacciones!L116</f>
        <v>1869.0920075931999</v>
      </c>
    </row>
    <row r="22" spans="2:14">
      <c r="B22" s="18" t="s">
        <v>222</v>
      </c>
      <c r="C22" s="19" t="s">
        <v>305</v>
      </c>
      <c r="D22" s="20" t="s">
        <v>292</v>
      </c>
      <c r="E22" s="41">
        <f t="shared" ref="E22:M22" si="0">+E8-E13+E16</f>
        <v>4811.5457750003397</v>
      </c>
      <c r="F22" s="41">
        <f t="shared" si="0"/>
        <v>5676.7832346498799</v>
      </c>
      <c r="G22" s="41">
        <f t="shared" si="0"/>
        <v>5633.3199709845921</v>
      </c>
      <c r="H22" s="41">
        <f t="shared" si="0"/>
        <v>7665.6352861159976</v>
      </c>
      <c r="I22" s="41">
        <f t="shared" si="0"/>
        <v>5721.7029257493732</v>
      </c>
      <c r="J22" s="41">
        <f t="shared" si="0"/>
        <v>6010.9300750855764</v>
      </c>
      <c r="K22" s="41">
        <f t="shared" si="0"/>
        <v>6476.0358790252594</v>
      </c>
      <c r="L22" s="41">
        <f t="shared" si="0"/>
        <v>6963.2431728853771</v>
      </c>
      <c r="M22" s="41">
        <f t="shared" si="0"/>
        <v>10406.708228285213</v>
      </c>
      <c r="N22" s="41">
        <f t="shared" ref="N22" si="1">+N8-N13+N16</f>
        <v>8950.3600232314748</v>
      </c>
    </row>
    <row r="23" spans="2:14">
      <c r="B23" s="21" t="s">
        <v>224</v>
      </c>
      <c r="C23" s="22" t="s">
        <v>306</v>
      </c>
      <c r="D23" s="23" t="s">
        <v>292</v>
      </c>
      <c r="E23" s="41">
        <f t="shared" ref="E23:M23" si="2">+E8-E13</f>
        <v>4811.5457750003397</v>
      </c>
      <c r="F23" s="41">
        <f t="shared" si="2"/>
        <v>5676.7832346498799</v>
      </c>
      <c r="G23" s="41">
        <f t="shared" si="2"/>
        <v>5633.3199709845921</v>
      </c>
      <c r="H23" s="41">
        <f t="shared" si="2"/>
        <v>7665.6352861159976</v>
      </c>
      <c r="I23" s="41">
        <f t="shared" si="2"/>
        <v>5721.7029257493732</v>
      </c>
      <c r="J23" s="41">
        <f t="shared" si="2"/>
        <v>6010.9300750855764</v>
      </c>
      <c r="K23" s="41">
        <f t="shared" si="2"/>
        <v>6476.0358790252594</v>
      </c>
      <c r="L23" s="41">
        <f t="shared" si="2"/>
        <v>6963.2431728853771</v>
      </c>
      <c r="M23" s="41">
        <f t="shared" si="2"/>
        <v>10406.708228285213</v>
      </c>
      <c r="N23" s="41">
        <f t="shared" ref="N23" si="3">+N8-N13</f>
        <v>8950.3600232314748</v>
      </c>
    </row>
    <row r="24" spans="2:14">
      <c r="B24" s="24" t="s">
        <v>307</v>
      </c>
      <c r="C24" s="25" t="s">
        <v>226</v>
      </c>
      <c r="D24" s="26" t="s">
        <v>292</v>
      </c>
      <c r="E24" s="40"/>
      <c r="F24" s="40"/>
      <c r="G24" s="40"/>
      <c r="H24" s="40"/>
      <c r="I24" s="40"/>
      <c r="J24" s="40"/>
      <c r="K24" s="40"/>
      <c r="L24" s="40"/>
      <c r="M24" s="40"/>
      <c r="N24" s="40"/>
    </row>
    <row r="25" spans="2:14">
      <c r="B25" s="24" t="s">
        <v>227</v>
      </c>
      <c r="C25" s="27" t="s">
        <v>308</v>
      </c>
      <c r="D25" s="26" t="s">
        <v>292</v>
      </c>
      <c r="E25" s="40">
        <f>+Transacciones!C135</f>
        <v>4697.0018165397096</v>
      </c>
      <c r="F25" s="40">
        <f>+Transacciones!D135</f>
        <v>6682.230808450211</v>
      </c>
      <c r="G25" s="40">
        <f>+Transacciones!E135</f>
        <v>6931.1589715576883</v>
      </c>
      <c r="H25" s="40">
        <f>+Transacciones!F135</f>
        <v>8105.2071374364059</v>
      </c>
      <c r="I25" s="40">
        <f>+Transacciones!G135</f>
        <v>5818.4710811380673</v>
      </c>
      <c r="J25" s="40">
        <f>+Transacciones!H135</f>
        <v>7463.2399455400018</v>
      </c>
      <c r="K25" s="40">
        <f>+Transacciones!I135</f>
        <v>5899.261580367699</v>
      </c>
      <c r="L25" s="40">
        <f>+Transacciones!J135</f>
        <v>6990.9522946276647</v>
      </c>
      <c r="M25" s="40">
        <f>+Transacciones!K135</f>
        <v>10853.044889553095</v>
      </c>
      <c r="N25" s="40">
        <f>+Transacciones!L135</f>
        <v>9973.2723597984568</v>
      </c>
    </row>
    <row r="26" spans="2:14">
      <c r="B26" s="28" t="s">
        <v>229</v>
      </c>
      <c r="C26" s="29" t="s">
        <v>309</v>
      </c>
      <c r="D26" s="26" t="s">
        <v>292</v>
      </c>
      <c r="E26" s="40">
        <f>+Transacciones!C136</f>
        <v>32234.069815122082</v>
      </c>
      <c r="F26" s="40">
        <f>+Transacciones!D136</f>
        <v>6682.230808450211</v>
      </c>
      <c r="G26" s="40">
        <f>+Transacciones!E136</f>
        <v>6931.1589715576883</v>
      </c>
      <c r="H26" s="40">
        <f>+Transacciones!F136</f>
        <v>8105.2071374364059</v>
      </c>
      <c r="I26" s="40">
        <f>+Transacciones!G136</f>
        <v>5818.4710811380673</v>
      </c>
      <c r="J26" s="40">
        <f>+Transacciones!H136</f>
        <v>7463.2399455400018</v>
      </c>
      <c r="K26" s="40">
        <f>+Transacciones!I136</f>
        <v>5899.261580367699</v>
      </c>
      <c r="L26" s="40">
        <f>+Transacciones!J136</f>
        <v>6990.9522946276647</v>
      </c>
      <c r="M26" s="40">
        <f>+Transacciones!K136</f>
        <v>10853.044889553095</v>
      </c>
      <c r="N26" s="40">
        <f>+Transacciones!L136</f>
        <v>9973.2723597984568</v>
      </c>
    </row>
    <row r="27" spans="2:14">
      <c r="B27" s="28" t="s">
        <v>239</v>
      </c>
      <c r="C27" s="29" t="s">
        <v>310</v>
      </c>
      <c r="D27" s="26" t="s">
        <v>292</v>
      </c>
      <c r="E27" s="40">
        <f>+Transacciones!C141</f>
        <v>0</v>
      </c>
      <c r="F27" s="40">
        <f>+Transacciones!D141</f>
        <v>0</v>
      </c>
      <c r="G27" s="40">
        <f>+Transacciones!E141</f>
        <v>0</v>
      </c>
      <c r="H27" s="40">
        <f>+Transacciones!F141</f>
        <v>0</v>
      </c>
      <c r="I27" s="40">
        <f>+Transacciones!G141</f>
        <v>0</v>
      </c>
      <c r="J27" s="40">
        <f>+Transacciones!H141</f>
        <v>0</v>
      </c>
      <c r="K27" s="40">
        <f>+Transacciones!I141</f>
        <v>0</v>
      </c>
      <c r="L27" s="40">
        <f>+Transacciones!J141</f>
        <v>0</v>
      </c>
      <c r="M27" s="40">
        <f>+Transacciones!K141</f>
        <v>0</v>
      </c>
      <c r="N27" s="40">
        <f>+Transacciones!L141</f>
        <v>0</v>
      </c>
    </row>
    <row r="28" spans="2:14">
      <c r="B28" s="28" t="s">
        <v>241</v>
      </c>
      <c r="C28" s="29" t="s">
        <v>311</v>
      </c>
      <c r="D28" s="26" t="s">
        <v>292</v>
      </c>
      <c r="E28" s="40">
        <f>+Transacciones!C142</f>
        <v>0</v>
      </c>
      <c r="F28" s="40">
        <f>+Transacciones!D142</f>
        <v>0</v>
      </c>
      <c r="G28" s="40">
        <f>+Transacciones!E142</f>
        <v>0</v>
      </c>
      <c r="H28" s="40">
        <f>+Transacciones!F142</f>
        <v>0</v>
      </c>
      <c r="I28" s="40">
        <f>+Transacciones!G142</f>
        <v>0</v>
      </c>
      <c r="J28" s="40">
        <f>+Transacciones!H142</f>
        <v>0</v>
      </c>
      <c r="K28" s="40">
        <f>+Transacciones!I142</f>
        <v>0</v>
      </c>
      <c r="L28" s="40">
        <f>+Transacciones!J142</f>
        <v>0</v>
      </c>
      <c r="M28" s="40">
        <f>+Transacciones!K142</f>
        <v>0</v>
      </c>
      <c r="N28" s="40">
        <f>+Transacciones!L142</f>
        <v>0</v>
      </c>
    </row>
    <row r="29" spans="2:14">
      <c r="B29" s="30" t="s">
        <v>243</v>
      </c>
      <c r="C29" s="31" t="s">
        <v>312</v>
      </c>
      <c r="D29" s="32" t="s">
        <v>292</v>
      </c>
      <c r="E29" s="40">
        <f>+Transacciones!C143</f>
        <v>0</v>
      </c>
      <c r="F29" s="40">
        <f>+Transacciones!D143</f>
        <v>0</v>
      </c>
      <c r="G29" s="40">
        <f>+Transacciones!E143</f>
        <v>0</v>
      </c>
      <c r="H29" s="40">
        <f>+Transacciones!F143</f>
        <v>0</v>
      </c>
      <c r="I29" s="40">
        <f>+Transacciones!G143</f>
        <v>0</v>
      </c>
      <c r="J29" s="40">
        <f>+Transacciones!H143</f>
        <v>0</v>
      </c>
      <c r="K29" s="40">
        <f>+Transacciones!I143</f>
        <v>0</v>
      </c>
      <c r="L29" s="40">
        <f>+Transacciones!J143</f>
        <v>0</v>
      </c>
      <c r="M29" s="40">
        <f>+Transacciones!K143</f>
        <v>0</v>
      </c>
      <c r="N29" s="40">
        <f>+Transacciones!L143</f>
        <v>0</v>
      </c>
    </row>
    <row r="30" spans="2:14">
      <c r="B30" s="33" t="s">
        <v>253</v>
      </c>
      <c r="C30" s="34" t="s">
        <v>313</v>
      </c>
      <c r="D30" s="35" t="s">
        <v>292</v>
      </c>
      <c r="E30" s="41">
        <f t="shared" ref="E30:M30" si="4">+E13+E25</f>
        <v>12195.256041539369</v>
      </c>
      <c r="F30" s="41">
        <f t="shared" si="4"/>
        <v>10435.722092214446</v>
      </c>
      <c r="G30" s="41">
        <f t="shared" si="4"/>
        <v>11436.730885409226</v>
      </c>
      <c r="H30" s="41">
        <f t="shared" si="4"/>
        <v>14477.242275854405</v>
      </c>
      <c r="I30" s="41">
        <f t="shared" si="4"/>
        <v>13873.75053431549</v>
      </c>
      <c r="J30" s="41">
        <f t="shared" si="4"/>
        <v>18413.471622032124</v>
      </c>
      <c r="K30" s="41">
        <f t="shared" si="4"/>
        <v>16689.064614058145</v>
      </c>
      <c r="L30" s="41">
        <f t="shared" si="4"/>
        <v>18407.725255674697</v>
      </c>
      <c r="M30" s="41">
        <f t="shared" si="4"/>
        <v>21621.1200807106</v>
      </c>
      <c r="N30" s="41">
        <f t="shared" ref="N30" si="5">+N13+N25</f>
        <v>24045.148831098872</v>
      </c>
    </row>
    <row r="31" spans="2:14">
      <c r="B31" s="33" t="s">
        <v>255</v>
      </c>
      <c r="C31" s="34" t="s">
        <v>314</v>
      </c>
      <c r="D31" s="35" t="s">
        <v>292</v>
      </c>
      <c r="E31" s="41">
        <f t="shared" ref="E31:M31" si="6">+E8-E30</f>
        <v>114.54395846063017</v>
      </c>
      <c r="F31" s="41">
        <f t="shared" si="6"/>
        <v>-1005.4475738003312</v>
      </c>
      <c r="G31" s="41">
        <f t="shared" si="6"/>
        <v>-1297.8390005730962</v>
      </c>
      <c r="H31" s="41">
        <f t="shared" si="6"/>
        <v>-439.57185132040831</v>
      </c>
      <c r="I31" s="41">
        <f>+I8-I30</f>
        <v>-96.76815538869414</v>
      </c>
      <c r="J31" s="41">
        <f t="shared" si="6"/>
        <v>-1452.3098704544245</v>
      </c>
      <c r="K31" s="41">
        <f t="shared" si="6"/>
        <v>576.7742986575613</v>
      </c>
      <c r="L31" s="41">
        <f t="shared" si="6"/>
        <v>-27.709121742289426</v>
      </c>
      <c r="M31" s="41">
        <f t="shared" si="6"/>
        <v>-446.33666126788376</v>
      </c>
      <c r="N31" s="41">
        <f t="shared" ref="N31" si="7">+N8-N30</f>
        <v>-1022.9123365669802</v>
      </c>
    </row>
    <row r="32" spans="2:14">
      <c r="B32" s="36" t="s">
        <v>307</v>
      </c>
      <c r="C32" s="37" t="s">
        <v>257</v>
      </c>
      <c r="D32" s="20" t="s">
        <v>292</v>
      </c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2:14">
      <c r="B33" s="24" t="s">
        <v>258</v>
      </c>
      <c r="C33" s="27" t="s">
        <v>315</v>
      </c>
      <c r="D33" s="26" t="s">
        <v>292</v>
      </c>
      <c r="E33" s="39">
        <f>+Transacciones!C151</f>
        <v>0</v>
      </c>
      <c r="F33" s="39">
        <f>+Transacciones!D151</f>
        <v>0</v>
      </c>
      <c r="G33" s="39">
        <f>+Transacciones!E151</f>
        <v>0</v>
      </c>
      <c r="H33" s="39">
        <f>+Transacciones!F151</f>
        <v>0</v>
      </c>
      <c r="I33" s="39">
        <f>+Transacciones!G151</f>
        <v>1505.9787154016574</v>
      </c>
      <c r="J33" s="39">
        <f>+Transacciones!H151</f>
        <v>1442.584552869806</v>
      </c>
      <c r="K33" s="39">
        <f>+Transacciones!I151</f>
        <v>-95.926983693764555</v>
      </c>
      <c r="L33" s="39">
        <f>+Transacciones!J151</f>
        <v>1696.5072073860388</v>
      </c>
      <c r="M33" s="39">
        <f>+Transacciones!K151</f>
        <v>-116.50356388670423</v>
      </c>
      <c r="N33" s="39">
        <f>+Transacciones!L151</f>
        <v>-54.856140981422641</v>
      </c>
    </row>
    <row r="34" spans="2:14">
      <c r="B34" s="28" t="s">
        <v>316</v>
      </c>
      <c r="C34" s="29" t="s">
        <v>317</v>
      </c>
      <c r="D34" s="26" t="s">
        <v>292</v>
      </c>
      <c r="E34" s="40">
        <f>+Transacciones!C152</f>
        <v>0</v>
      </c>
      <c r="F34" s="40">
        <f>+Transacciones!D152</f>
        <v>0</v>
      </c>
      <c r="G34" s="40">
        <f>+Transacciones!E152</f>
        <v>0</v>
      </c>
      <c r="H34" s="40">
        <f>+Transacciones!F152</f>
        <v>0</v>
      </c>
      <c r="I34" s="40">
        <f>+Transacciones!G152</f>
        <v>1505.9787154016574</v>
      </c>
      <c r="J34" s="40">
        <f>+Transacciones!H152</f>
        <v>1442.584552869806</v>
      </c>
      <c r="K34" s="40">
        <f>+Transacciones!I152</f>
        <v>-95.926983693764555</v>
      </c>
      <c r="L34" s="40">
        <f>+Transacciones!J152</f>
        <v>1696.5072073860388</v>
      </c>
      <c r="M34" s="40">
        <f>+Transacciones!K152</f>
        <v>-116.50356388670423</v>
      </c>
      <c r="N34" s="40">
        <f>+Transacciones!L152</f>
        <v>-54.856140981422641</v>
      </c>
    </row>
    <row r="35" spans="2:14">
      <c r="B35" s="28" t="s">
        <v>269</v>
      </c>
      <c r="C35" s="29" t="s">
        <v>318</v>
      </c>
      <c r="D35" s="26" t="s">
        <v>292</v>
      </c>
      <c r="E35" s="40">
        <f>+Transacciones!C161</f>
        <v>0</v>
      </c>
      <c r="F35" s="40">
        <f>+Transacciones!D161</f>
        <v>0</v>
      </c>
      <c r="G35" s="40">
        <f>+Transacciones!E161</f>
        <v>0</v>
      </c>
      <c r="H35" s="40">
        <f>+Transacciones!F161</f>
        <v>0</v>
      </c>
      <c r="I35" s="40">
        <f>+Transacciones!G161</f>
        <v>0</v>
      </c>
      <c r="J35" s="40">
        <f>+Transacciones!H161</f>
        <v>0</v>
      </c>
      <c r="K35" s="40">
        <f>+Transacciones!I161</f>
        <v>0</v>
      </c>
      <c r="L35" s="40">
        <f>+Transacciones!J161</f>
        <v>0</v>
      </c>
      <c r="M35" s="40">
        <f>+Transacciones!K161</f>
        <v>0</v>
      </c>
      <c r="N35" s="40">
        <f>+Transacciones!L161</f>
        <v>0</v>
      </c>
    </row>
    <row r="36" spans="2:14">
      <c r="B36" s="24" t="s">
        <v>271</v>
      </c>
      <c r="C36" s="27" t="s">
        <v>319</v>
      </c>
      <c r="D36" s="26" t="s">
        <v>292</v>
      </c>
      <c r="E36" s="39">
        <f>+Transacciones!C171</f>
        <v>0</v>
      </c>
      <c r="F36" s="39">
        <f>+Transacciones!D171</f>
        <v>0</v>
      </c>
      <c r="G36" s="39">
        <f>+Transacciones!E171</f>
        <v>0</v>
      </c>
      <c r="H36" s="39">
        <f>+Transacciones!F171</f>
        <v>0</v>
      </c>
      <c r="I36" s="39">
        <f>+Transacciones!G171</f>
        <v>32.154911740003087</v>
      </c>
      <c r="J36" s="39">
        <f>+Transacciones!H171</f>
        <v>2278.7544928699995</v>
      </c>
      <c r="K36" s="39">
        <f>+Transacciones!I171</f>
        <v>-1580.7445591300011</v>
      </c>
      <c r="L36" s="39">
        <f>+Transacciones!J171</f>
        <v>928.20381432999886</v>
      </c>
      <c r="M36" s="39">
        <f>+Transacciones!K171</f>
        <v>1297.9391647100022</v>
      </c>
      <c r="N36" s="39">
        <f>+Transacciones!L171</f>
        <v>-408.96647772999899</v>
      </c>
    </row>
    <row r="37" spans="2:14">
      <c r="B37" s="28" t="s">
        <v>273</v>
      </c>
      <c r="C37" s="29" t="s">
        <v>320</v>
      </c>
      <c r="D37" s="26" t="s">
        <v>292</v>
      </c>
      <c r="E37" s="40">
        <f>+Transacciones!C172</f>
        <v>0</v>
      </c>
      <c r="F37" s="40">
        <f>+Transacciones!D172</f>
        <v>0</v>
      </c>
      <c r="G37" s="40">
        <f>+Transacciones!E172</f>
        <v>0</v>
      </c>
      <c r="H37" s="40">
        <f>+Transacciones!F172</f>
        <v>0</v>
      </c>
      <c r="I37" s="40">
        <f>+Transacciones!G172</f>
        <v>32.154911740003087</v>
      </c>
      <c r="J37" s="40">
        <f>+Transacciones!H172</f>
        <v>2278.7544928699995</v>
      </c>
      <c r="K37" s="40">
        <f>+Transacciones!I172</f>
        <v>-1580.7445591300011</v>
      </c>
      <c r="L37" s="40">
        <f>+Transacciones!J172</f>
        <v>928.20381432999886</v>
      </c>
      <c r="M37" s="40">
        <f>+Transacciones!K172</f>
        <v>1297.9391647100022</v>
      </c>
      <c r="N37" s="40">
        <f>+Transacciones!L172</f>
        <v>-408.96647772999899</v>
      </c>
    </row>
    <row r="38" spans="2:14">
      <c r="B38" s="28" t="s">
        <v>283</v>
      </c>
      <c r="C38" s="29" t="s">
        <v>321</v>
      </c>
      <c r="D38" s="26" t="s">
        <v>292</v>
      </c>
      <c r="E38" s="40">
        <f>+Transacciones!C180</f>
        <v>0</v>
      </c>
      <c r="F38" s="40">
        <f>+Transacciones!D180</f>
        <v>0</v>
      </c>
      <c r="G38" s="40">
        <f>+Transacciones!E180</f>
        <v>0</v>
      </c>
      <c r="H38" s="40">
        <f>+Transacciones!F180</f>
        <v>0</v>
      </c>
      <c r="I38" s="40">
        <f>+Transacciones!G180</f>
        <v>0</v>
      </c>
      <c r="J38" s="40">
        <f>+Transacciones!H180</f>
        <v>0</v>
      </c>
      <c r="K38" s="40">
        <f>+Transacciones!I180</f>
        <v>0</v>
      </c>
      <c r="L38" s="40">
        <f>+Transacciones!J180</f>
        <v>0</v>
      </c>
      <c r="M38" s="40">
        <f>+Transacciones!K180</f>
        <v>0</v>
      </c>
      <c r="N38" s="40">
        <f>+Transacciones!L180</f>
        <v>0</v>
      </c>
    </row>
    <row r="39" spans="2:14">
      <c r="B39" s="12"/>
      <c r="C39" s="15"/>
      <c r="D39" s="14"/>
      <c r="E39" s="42"/>
      <c r="F39" s="42"/>
      <c r="G39" s="42"/>
      <c r="L39" s="42"/>
      <c r="M39" s="42"/>
      <c r="N39" s="42"/>
    </row>
    <row r="40" spans="2:14">
      <c r="B40" s="43" t="s">
        <v>286</v>
      </c>
      <c r="C40" s="44" t="s">
        <v>322</v>
      </c>
      <c r="D40" s="45" t="s">
        <v>292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4" spans="2:14">
      <c r="E44" s="4"/>
      <c r="F44" s="4"/>
      <c r="G44" s="4"/>
      <c r="H44" s="4"/>
      <c r="I44" s="4"/>
      <c r="J44" s="4"/>
      <c r="K44" s="4"/>
      <c r="L44" s="4"/>
      <c r="M44" s="4"/>
    </row>
  </sheetData>
  <mergeCells count="4">
    <mergeCell ref="B7:D7"/>
    <mergeCell ref="B3:D3"/>
    <mergeCell ref="B4:D4"/>
    <mergeCell ref="B5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0"/>
  <sheetViews>
    <sheetView showGridLines="0" tabSelected="1" zoomScale="110" zoomScaleNormal="11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O9" sqref="O9"/>
    </sheetView>
  </sheetViews>
  <sheetFormatPr baseColWidth="10" defaultColWidth="9.125" defaultRowHeight="14.25"/>
  <cols>
    <col min="2" max="2" width="51.875" customWidth="1"/>
    <col min="3" max="11" width="10.5" customWidth="1"/>
    <col min="12" max="12" width="10.25" bestFit="1" customWidth="1"/>
  </cols>
  <sheetData>
    <row r="2" spans="1:12" ht="18">
      <c r="A2" s="3" t="s">
        <v>327</v>
      </c>
    </row>
    <row r="3" spans="1:12" ht="15.75">
      <c r="A3" s="5" t="s">
        <v>288</v>
      </c>
      <c r="B3" s="46"/>
      <c r="C3" s="47">
        <v>2016</v>
      </c>
      <c r="D3" s="47">
        <v>2017</v>
      </c>
      <c r="E3" s="47">
        <v>2018</v>
      </c>
      <c r="F3" s="47">
        <v>2019</v>
      </c>
      <c r="G3" s="47">
        <v>2020</v>
      </c>
      <c r="H3" s="47">
        <v>2021</v>
      </c>
      <c r="I3" s="47">
        <v>2022</v>
      </c>
      <c r="J3" s="47">
        <v>2023</v>
      </c>
      <c r="K3" s="48">
        <v>2024</v>
      </c>
      <c r="L3" s="48">
        <v>2025</v>
      </c>
    </row>
    <row r="4" spans="1:12" ht="15">
      <c r="A4" s="49" t="s">
        <v>0</v>
      </c>
      <c r="B4" s="50" t="s">
        <v>1</v>
      </c>
      <c r="C4" s="51">
        <v>12309.8</v>
      </c>
      <c r="D4" s="52">
        <v>9430.2745184141149</v>
      </c>
      <c r="E4" s="52">
        <v>10138.89188483613</v>
      </c>
      <c r="F4" s="52">
        <v>14037.670424533997</v>
      </c>
      <c r="G4" s="52">
        <v>13776.982378926796</v>
      </c>
      <c r="H4" s="52">
        <v>16961.1617515777</v>
      </c>
      <c r="I4" s="52">
        <v>17265.838912715706</v>
      </c>
      <c r="J4" s="52">
        <v>18380.016133932408</v>
      </c>
      <c r="K4" s="52">
        <v>21174.783419442716</v>
      </c>
      <c r="L4" s="53">
        <v>23022.236494531891</v>
      </c>
    </row>
    <row r="5" spans="1:12">
      <c r="A5" s="54" t="s">
        <v>2</v>
      </c>
      <c r="B5" s="55" t="s">
        <v>3</v>
      </c>
      <c r="C5" s="56">
        <v>5118.3452381236402</v>
      </c>
      <c r="D5" s="57">
        <v>2128.65142699851</v>
      </c>
      <c r="E5" s="57">
        <v>2387.1933925859885</v>
      </c>
      <c r="F5" s="57">
        <v>5201.8609031760006</v>
      </c>
      <c r="G5" s="57">
        <v>4305.6445222957964</v>
      </c>
      <c r="H5" s="57">
        <v>4835.8317502753544</v>
      </c>
      <c r="I5" s="57">
        <v>5416.3222740015208</v>
      </c>
      <c r="J5" s="57">
        <v>5769.7189140511409</v>
      </c>
      <c r="K5" s="57">
        <v>6656.1763444366579</v>
      </c>
      <c r="L5" s="58">
        <v>7377.7172910038926</v>
      </c>
    </row>
    <row r="6" spans="1:12">
      <c r="A6" s="59" t="s">
        <v>4</v>
      </c>
      <c r="B6" s="60" t="s">
        <v>5</v>
      </c>
      <c r="C6" s="56">
        <v>5118.3452381236402</v>
      </c>
      <c r="D6" s="57">
        <v>0</v>
      </c>
      <c r="E6" s="57">
        <v>0</v>
      </c>
      <c r="F6" s="57">
        <v>0</v>
      </c>
      <c r="G6" s="57">
        <v>4305.6445222957964</v>
      </c>
      <c r="H6" s="57">
        <v>4835.8317502753544</v>
      </c>
      <c r="I6" s="57">
        <v>2087.3906098528914</v>
      </c>
      <c r="J6" s="57">
        <v>2219.2531483712683</v>
      </c>
      <c r="K6" s="57">
        <v>2560.2183622032994</v>
      </c>
      <c r="L6" s="58">
        <v>2837.7504293978513</v>
      </c>
    </row>
    <row r="7" spans="1:12">
      <c r="A7" s="61" t="s">
        <v>6</v>
      </c>
      <c r="B7" s="62" t="s">
        <v>7</v>
      </c>
      <c r="C7" s="56">
        <v>5118.3452381236402</v>
      </c>
      <c r="D7" s="57">
        <v>0</v>
      </c>
      <c r="E7" s="57">
        <v>0</v>
      </c>
      <c r="F7" s="57">
        <v>0</v>
      </c>
      <c r="G7" s="57">
        <v>4305.6445222957964</v>
      </c>
      <c r="H7" s="57">
        <v>4835.8317502753544</v>
      </c>
      <c r="I7" s="57">
        <v>674.59150453169639</v>
      </c>
      <c r="J7" s="57">
        <v>717.20612003806264</v>
      </c>
      <c r="K7" s="57">
        <v>827.39739689167072</v>
      </c>
      <c r="L7" s="58">
        <v>917.08869562648613</v>
      </c>
    </row>
    <row r="8" spans="1:12">
      <c r="A8" s="61" t="s">
        <v>8</v>
      </c>
      <c r="B8" s="62" t="s">
        <v>9</v>
      </c>
      <c r="C8" s="56">
        <v>0</v>
      </c>
      <c r="D8" s="57">
        <v>0</v>
      </c>
      <c r="E8" s="57">
        <v>0</v>
      </c>
      <c r="F8" s="57">
        <v>0</v>
      </c>
      <c r="G8" s="57">
        <v>0</v>
      </c>
      <c r="H8" s="57">
        <v>0</v>
      </c>
      <c r="I8" s="57">
        <v>1412.7991053211952</v>
      </c>
      <c r="J8" s="57">
        <v>1502.0470283332054</v>
      </c>
      <c r="K8" s="57">
        <v>1732.8209653116287</v>
      </c>
      <c r="L8" s="58">
        <v>1920.6617337713651</v>
      </c>
    </row>
    <row r="9" spans="1:12">
      <c r="A9" s="61" t="s">
        <v>10</v>
      </c>
      <c r="B9" s="62" t="s">
        <v>11</v>
      </c>
      <c r="C9" s="56">
        <v>0</v>
      </c>
      <c r="D9" s="57">
        <v>0</v>
      </c>
      <c r="E9" s="57">
        <v>0</v>
      </c>
      <c r="F9" s="57">
        <v>0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8">
        <v>0</v>
      </c>
    </row>
    <row r="10" spans="1:12">
      <c r="A10" s="59" t="s">
        <v>12</v>
      </c>
      <c r="B10" s="60" t="s">
        <v>13</v>
      </c>
      <c r="C10" s="56">
        <v>0</v>
      </c>
      <c r="D10" s="57">
        <v>0</v>
      </c>
      <c r="E10" s="57">
        <v>0</v>
      </c>
      <c r="F10" s="57">
        <v>0</v>
      </c>
      <c r="G10" s="57">
        <v>0</v>
      </c>
      <c r="H10" s="57">
        <v>0</v>
      </c>
      <c r="I10" s="57">
        <v>0</v>
      </c>
      <c r="J10" s="57">
        <v>0</v>
      </c>
      <c r="K10" s="57">
        <v>0</v>
      </c>
      <c r="L10" s="58">
        <v>0</v>
      </c>
    </row>
    <row r="11" spans="1:12">
      <c r="A11" s="59" t="s">
        <v>14</v>
      </c>
      <c r="B11" s="60" t="s">
        <v>15</v>
      </c>
      <c r="C11" s="56">
        <v>0</v>
      </c>
      <c r="D11" s="57">
        <v>851.46057079940408</v>
      </c>
      <c r="E11" s="57">
        <v>954.87735703439546</v>
      </c>
      <c r="F11" s="57">
        <v>2080.7443612704005</v>
      </c>
      <c r="G11" s="57">
        <v>0</v>
      </c>
      <c r="H11" s="57">
        <v>0</v>
      </c>
      <c r="I11" s="57">
        <v>1730.063004199229</v>
      </c>
      <c r="J11" s="57">
        <v>1839.3528028855017</v>
      </c>
      <c r="K11" s="57">
        <v>2121.9502714116484</v>
      </c>
      <c r="L11" s="58">
        <v>2351.9733249148298</v>
      </c>
    </row>
    <row r="12" spans="1:12">
      <c r="A12" s="61" t="s">
        <v>16</v>
      </c>
      <c r="B12" s="62" t="s">
        <v>17</v>
      </c>
      <c r="C12" s="56">
        <v>0</v>
      </c>
      <c r="D12" s="57">
        <v>851.46057079940408</v>
      </c>
      <c r="E12" s="57">
        <v>954.87735703439546</v>
      </c>
      <c r="F12" s="57">
        <v>2080.7443612704005</v>
      </c>
      <c r="G12" s="57">
        <v>0</v>
      </c>
      <c r="H12" s="57">
        <v>0</v>
      </c>
      <c r="I12" s="57">
        <v>1619.3054772925084</v>
      </c>
      <c r="J12" s="57">
        <v>1721.5986129733042</v>
      </c>
      <c r="K12" s="57">
        <v>1986.1043723258053</v>
      </c>
      <c r="L12" s="58">
        <v>2201.4014970762723</v>
      </c>
    </row>
    <row r="13" spans="1:12">
      <c r="A13" s="61" t="s">
        <v>18</v>
      </c>
      <c r="B13" s="62" t="s">
        <v>19</v>
      </c>
      <c r="C13" s="56">
        <v>0</v>
      </c>
      <c r="D13" s="57">
        <v>0</v>
      </c>
      <c r="E13" s="57">
        <v>0</v>
      </c>
      <c r="F13" s="57">
        <v>0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8">
        <v>0</v>
      </c>
    </row>
    <row r="14" spans="1:12">
      <c r="A14" s="61" t="s">
        <v>20</v>
      </c>
      <c r="B14" s="62" t="s">
        <v>21</v>
      </c>
      <c r="C14" s="56">
        <v>0</v>
      </c>
      <c r="D14" s="57">
        <v>0</v>
      </c>
      <c r="E14" s="57">
        <v>0</v>
      </c>
      <c r="F14" s="57">
        <v>0</v>
      </c>
      <c r="G14" s="57">
        <v>0</v>
      </c>
      <c r="H14" s="57">
        <v>0</v>
      </c>
      <c r="I14" s="57">
        <v>110.75752690672068</v>
      </c>
      <c r="J14" s="57">
        <v>117.75418991219757</v>
      </c>
      <c r="K14" s="57">
        <v>135.84589908584306</v>
      </c>
      <c r="L14" s="58">
        <v>150.57182783855731</v>
      </c>
    </row>
    <row r="15" spans="1:12">
      <c r="A15" s="61" t="s">
        <v>22</v>
      </c>
      <c r="B15" s="62" t="s">
        <v>23</v>
      </c>
      <c r="C15" s="56">
        <v>0</v>
      </c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8">
        <v>0</v>
      </c>
    </row>
    <row r="16" spans="1:12">
      <c r="A16" s="61" t="s">
        <v>24</v>
      </c>
      <c r="B16" s="62" t="s">
        <v>25</v>
      </c>
      <c r="C16" s="56">
        <v>0</v>
      </c>
      <c r="D16" s="57">
        <v>0</v>
      </c>
      <c r="E16" s="57">
        <v>0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8">
        <v>0</v>
      </c>
    </row>
    <row r="17" spans="1:12">
      <c r="A17" s="59" t="s">
        <v>26</v>
      </c>
      <c r="B17" s="60" t="s">
        <v>27</v>
      </c>
      <c r="C17" s="56">
        <v>0</v>
      </c>
      <c r="D17" s="57">
        <v>1277.1908561991061</v>
      </c>
      <c r="E17" s="57">
        <v>1432.3160355515931</v>
      </c>
      <c r="F17" s="57">
        <v>3121.1165419056001</v>
      </c>
      <c r="G17" s="57">
        <v>0</v>
      </c>
      <c r="H17" s="57">
        <v>0</v>
      </c>
      <c r="I17" s="57">
        <v>1598.8686599494004</v>
      </c>
      <c r="J17" s="57">
        <v>1699.8707815759135</v>
      </c>
      <c r="K17" s="57">
        <v>1961.0382851354898</v>
      </c>
      <c r="L17" s="58">
        <v>2173.6182029878619</v>
      </c>
    </row>
    <row r="18" spans="1:12">
      <c r="A18" s="61" t="s">
        <v>28</v>
      </c>
      <c r="B18" s="62" t="s">
        <v>29</v>
      </c>
      <c r="C18" s="56">
        <v>0</v>
      </c>
      <c r="D18" s="57">
        <v>0</v>
      </c>
      <c r="E18" s="57">
        <v>0</v>
      </c>
      <c r="F18" s="57">
        <v>0</v>
      </c>
      <c r="G18" s="57">
        <v>0</v>
      </c>
      <c r="H18" s="57">
        <v>0</v>
      </c>
      <c r="I18" s="57">
        <v>869.83903397209349</v>
      </c>
      <c r="J18" s="57">
        <v>924.78762987960113</v>
      </c>
      <c r="K18" s="57">
        <v>1066.871651345351</v>
      </c>
      <c r="L18" s="58">
        <v>1182.5223705185106</v>
      </c>
    </row>
    <row r="19" spans="1:12">
      <c r="A19" s="61" t="s">
        <v>30</v>
      </c>
      <c r="B19" s="63" t="s">
        <v>31</v>
      </c>
      <c r="C19" s="56">
        <v>0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>
        <v>0</v>
      </c>
    </row>
    <row r="20" spans="1:12">
      <c r="A20" s="61" t="s">
        <v>32</v>
      </c>
      <c r="B20" s="63" t="s">
        <v>33</v>
      </c>
      <c r="C20" s="56">
        <v>0</v>
      </c>
      <c r="D20" s="57">
        <v>1277.1908561991061</v>
      </c>
      <c r="E20" s="57">
        <v>1432.3160355515931</v>
      </c>
      <c r="F20" s="57">
        <v>3121.1165419056001</v>
      </c>
      <c r="G20" s="57">
        <v>0</v>
      </c>
      <c r="H20" s="57">
        <v>0</v>
      </c>
      <c r="I20" s="57">
        <v>869.83903397209349</v>
      </c>
      <c r="J20" s="57">
        <v>924.78762987960113</v>
      </c>
      <c r="K20" s="57">
        <v>1066.871651345351</v>
      </c>
      <c r="L20" s="58">
        <v>1182.5223705185106</v>
      </c>
    </row>
    <row r="21" spans="1:12" ht="25.5">
      <c r="A21" s="61" t="s">
        <v>34</v>
      </c>
      <c r="B21" s="64" t="s">
        <v>35</v>
      </c>
      <c r="C21" s="56">
        <v>0</v>
      </c>
      <c r="D21" s="57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8">
        <v>0</v>
      </c>
    </row>
    <row r="22" spans="1:12">
      <c r="A22" s="61" t="s">
        <v>36</v>
      </c>
      <c r="B22" s="63" t="s">
        <v>37</v>
      </c>
      <c r="C22" s="56">
        <v>0</v>
      </c>
      <c r="D22" s="57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8">
        <v>0</v>
      </c>
    </row>
    <row r="23" spans="1:12">
      <c r="A23" s="61" t="s">
        <v>38</v>
      </c>
      <c r="B23" s="62" t="s">
        <v>39</v>
      </c>
      <c r="C23" s="56">
        <v>0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729.02962597730686</v>
      </c>
      <c r="J23" s="57">
        <v>775.08315169631248</v>
      </c>
      <c r="K23" s="57">
        <v>894.16663379013892</v>
      </c>
      <c r="L23" s="58">
        <v>991.09583246935108</v>
      </c>
    </row>
    <row r="24" spans="1:12">
      <c r="A24" s="61" t="s">
        <v>40</v>
      </c>
      <c r="B24" s="62" t="s">
        <v>41</v>
      </c>
      <c r="C24" s="56">
        <v>0</v>
      </c>
      <c r="D24" s="57">
        <v>0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8">
        <v>0</v>
      </c>
    </row>
    <row r="25" spans="1:12">
      <c r="A25" s="61" t="s">
        <v>42</v>
      </c>
      <c r="B25" s="62" t="s">
        <v>43</v>
      </c>
      <c r="C25" s="56">
        <v>0</v>
      </c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8">
        <v>0</v>
      </c>
    </row>
    <row r="26" spans="1:12">
      <c r="A26" s="61" t="s">
        <v>44</v>
      </c>
      <c r="B26" s="62" t="s">
        <v>45</v>
      </c>
      <c r="C26" s="56">
        <v>0</v>
      </c>
      <c r="D26" s="57">
        <v>0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8">
        <v>0</v>
      </c>
    </row>
    <row r="27" spans="1:12">
      <c r="A27" s="61" t="s">
        <v>46</v>
      </c>
      <c r="B27" s="63" t="s">
        <v>47</v>
      </c>
      <c r="C27" s="56">
        <v>0</v>
      </c>
      <c r="D27" s="57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8">
        <v>0</v>
      </c>
    </row>
    <row r="28" spans="1:12">
      <c r="A28" s="61" t="s">
        <v>48</v>
      </c>
      <c r="B28" s="63" t="s">
        <v>11</v>
      </c>
      <c r="C28" s="56">
        <v>0</v>
      </c>
      <c r="D28" s="57">
        <v>0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8">
        <v>0</v>
      </c>
    </row>
    <row r="29" spans="1:12">
      <c r="A29" s="61" t="s">
        <v>49</v>
      </c>
      <c r="B29" s="62" t="s">
        <v>50</v>
      </c>
      <c r="C29" s="56">
        <v>0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8">
        <v>0</v>
      </c>
    </row>
    <row r="30" spans="1:12">
      <c r="A30" s="59" t="s">
        <v>51</v>
      </c>
      <c r="B30" s="60" t="s">
        <v>52</v>
      </c>
      <c r="C30" s="56">
        <v>0</v>
      </c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8">
        <v>0</v>
      </c>
    </row>
    <row r="31" spans="1:12">
      <c r="A31" s="61" t="s">
        <v>53</v>
      </c>
      <c r="B31" s="62" t="s">
        <v>54</v>
      </c>
      <c r="C31" s="56">
        <v>0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8">
        <v>0</v>
      </c>
    </row>
    <row r="32" spans="1:12">
      <c r="A32" s="61" t="s">
        <v>55</v>
      </c>
      <c r="B32" s="62" t="s">
        <v>56</v>
      </c>
      <c r="C32" s="56">
        <v>0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8">
        <v>0</v>
      </c>
    </row>
    <row r="33" spans="1:12">
      <c r="A33" s="61" t="s">
        <v>57</v>
      </c>
      <c r="B33" s="62" t="s">
        <v>58</v>
      </c>
      <c r="C33" s="56">
        <v>0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8">
        <v>0</v>
      </c>
    </row>
    <row r="34" spans="1:12">
      <c r="A34" s="61" t="s">
        <v>59</v>
      </c>
      <c r="B34" s="62" t="s">
        <v>60</v>
      </c>
      <c r="C34" s="56">
        <v>0</v>
      </c>
      <c r="D34" s="57">
        <v>0</v>
      </c>
      <c r="E34" s="57">
        <v>0</v>
      </c>
      <c r="F34" s="57">
        <v>0</v>
      </c>
      <c r="G34" s="57">
        <v>0</v>
      </c>
      <c r="H34" s="57">
        <v>0</v>
      </c>
      <c r="I34" s="57">
        <v>0</v>
      </c>
      <c r="J34" s="57">
        <v>0</v>
      </c>
      <c r="K34" s="57">
        <v>0</v>
      </c>
      <c r="L34" s="58">
        <v>0</v>
      </c>
    </row>
    <row r="35" spans="1:12">
      <c r="A35" s="61" t="s">
        <v>61</v>
      </c>
      <c r="B35" s="62" t="s">
        <v>62</v>
      </c>
      <c r="C35" s="56">
        <v>0</v>
      </c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8">
        <v>0</v>
      </c>
    </row>
    <row r="36" spans="1:12">
      <c r="A36" s="61" t="s">
        <v>63</v>
      </c>
      <c r="B36" s="62" t="s">
        <v>64</v>
      </c>
      <c r="C36" s="56">
        <v>0</v>
      </c>
      <c r="D36" s="57">
        <v>0</v>
      </c>
      <c r="E36" s="57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8">
        <v>0</v>
      </c>
    </row>
    <row r="37" spans="1:12">
      <c r="A37" s="59" t="s">
        <v>65</v>
      </c>
      <c r="B37" s="60" t="s">
        <v>66</v>
      </c>
      <c r="C37" s="56">
        <v>0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11.242181218457597</v>
      </c>
      <c r="K37" s="57">
        <v>12.969425686220575</v>
      </c>
      <c r="L37" s="58">
        <v>14.375333703349741</v>
      </c>
    </row>
    <row r="38" spans="1:12">
      <c r="A38" s="54" t="s">
        <v>67</v>
      </c>
      <c r="B38" s="55" t="s">
        <v>68</v>
      </c>
      <c r="C38" s="56">
        <v>0</v>
      </c>
      <c r="D38" s="57">
        <v>0</v>
      </c>
      <c r="E38" s="57">
        <v>0</v>
      </c>
      <c r="F38" s="57">
        <v>0</v>
      </c>
      <c r="G38" s="57">
        <v>0</v>
      </c>
      <c r="H38" s="57">
        <v>0</v>
      </c>
      <c r="I38" s="57">
        <v>0</v>
      </c>
      <c r="J38" s="57">
        <v>0</v>
      </c>
      <c r="K38" s="57">
        <v>0</v>
      </c>
      <c r="L38" s="58">
        <v>0</v>
      </c>
    </row>
    <row r="39" spans="1:12">
      <c r="A39" s="59" t="s">
        <v>69</v>
      </c>
      <c r="B39" s="60" t="s">
        <v>70</v>
      </c>
      <c r="C39" s="56">
        <v>0</v>
      </c>
      <c r="D39" s="57">
        <v>0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8">
        <v>0</v>
      </c>
    </row>
    <row r="40" spans="1:12">
      <c r="A40" s="61" t="s">
        <v>71</v>
      </c>
      <c r="B40" s="62" t="s">
        <v>72</v>
      </c>
      <c r="C40" s="56">
        <v>0</v>
      </c>
      <c r="D40" s="57">
        <v>0</v>
      </c>
      <c r="E40" s="57">
        <v>0</v>
      </c>
      <c r="F40" s="57">
        <v>0</v>
      </c>
      <c r="G40" s="57">
        <v>0</v>
      </c>
      <c r="H40" s="57">
        <v>0</v>
      </c>
      <c r="I40" s="57">
        <v>0</v>
      </c>
      <c r="J40" s="57">
        <v>0</v>
      </c>
      <c r="K40" s="57">
        <v>0</v>
      </c>
      <c r="L40" s="58">
        <v>0</v>
      </c>
    </row>
    <row r="41" spans="1:12">
      <c r="A41" s="61" t="s">
        <v>73</v>
      </c>
      <c r="B41" s="62" t="s">
        <v>74</v>
      </c>
      <c r="C41" s="56">
        <v>0</v>
      </c>
      <c r="D41" s="57">
        <v>0</v>
      </c>
      <c r="E41" s="57">
        <v>0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8">
        <v>0</v>
      </c>
    </row>
    <row r="42" spans="1:12">
      <c r="A42" s="61" t="s">
        <v>75</v>
      </c>
      <c r="B42" s="62" t="s">
        <v>76</v>
      </c>
      <c r="C42" s="56">
        <v>0</v>
      </c>
      <c r="D42" s="57">
        <v>0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7">
        <v>0</v>
      </c>
      <c r="L42" s="58">
        <v>0</v>
      </c>
    </row>
    <row r="43" spans="1:12">
      <c r="A43" s="61" t="s">
        <v>77</v>
      </c>
      <c r="B43" s="62" t="s">
        <v>78</v>
      </c>
      <c r="C43" s="56">
        <v>0</v>
      </c>
      <c r="D43" s="57">
        <v>0</v>
      </c>
      <c r="E43" s="57">
        <v>0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8">
        <v>0</v>
      </c>
    </row>
    <row r="44" spans="1:12">
      <c r="A44" s="59" t="s">
        <v>79</v>
      </c>
      <c r="B44" s="60" t="s">
        <v>80</v>
      </c>
      <c r="C44" s="56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8">
        <v>0</v>
      </c>
    </row>
    <row r="45" spans="1:12">
      <c r="A45" s="61" t="s">
        <v>81</v>
      </c>
      <c r="B45" s="62" t="s">
        <v>72</v>
      </c>
      <c r="C45" s="56">
        <v>0</v>
      </c>
      <c r="D45" s="57">
        <v>0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8">
        <v>0</v>
      </c>
    </row>
    <row r="46" spans="1:12">
      <c r="A46" s="61" t="s">
        <v>82</v>
      </c>
      <c r="B46" s="62" t="s">
        <v>74</v>
      </c>
      <c r="C46" s="56">
        <v>0</v>
      </c>
      <c r="D46" s="57">
        <v>0</v>
      </c>
      <c r="E46" s="57">
        <v>0</v>
      </c>
      <c r="F46" s="57">
        <v>0</v>
      </c>
      <c r="G46" s="57">
        <v>0</v>
      </c>
      <c r="H46" s="57">
        <v>0</v>
      </c>
      <c r="I46" s="57">
        <v>0</v>
      </c>
      <c r="J46" s="57">
        <v>0</v>
      </c>
      <c r="K46" s="57">
        <v>0</v>
      </c>
      <c r="L46" s="58">
        <v>0</v>
      </c>
    </row>
    <row r="47" spans="1:12">
      <c r="A47" s="61" t="s">
        <v>83</v>
      </c>
      <c r="B47" s="62" t="s">
        <v>84</v>
      </c>
      <c r="C47" s="56">
        <v>0</v>
      </c>
      <c r="D47" s="57">
        <v>0</v>
      </c>
      <c r="E47" s="57">
        <v>0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8">
        <v>0</v>
      </c>
    </row>
    <row r="48" spans="1:12">
      <c r="A48" s="54" t="s">
        <v>85</v>
      </c>
      <c r="B48" s="55" t="s">
        <v>86</v>
      </c>
      <c r="C48" s="56">
        <v>5240.6534949499965</v>
      </c>
      <c r="D48" s="57">
        <v>5585.2717475299978</v>
      </c>
      <c r="E48" s="57">
        <v>5911.6249919499987</v>
      </c>
      <c r="F48" s="57">
        <v>6409.3793125799966</v>
      </c>
      <c r="G48" s="57">
        <v>6876.6193106299997</v>
      </c>
      <c r="H48" s="57">
        <v>8923.5396350699993</v>
      </c>
      <c r="I48" s="57">
        <v>8073.1628912399992</v>
      </c>
      <c r="J48" s="57">
        <v>9202.7882860299997</v>
      </c>
      <c r="K48" s="57">
        <v>11385.43945274</v>
      </c>
      <c r="L48" s="58">
        <v>11350.027911329998</v>
      </c>
    </row>
    <row r="49" spans="1:12">
      <c r="A49" s="59" t="s">
        <v>87</v>
      </c>
      <c r="B49" s="60" t="s">
        <v>88</v>
      </c>
      <c r="C49" s="56">
        <v>0</v>
      </c>
      <c r="D49" s="57">
        <v>0</v>
      </c>
      <c r="E49" s="57">
        <v>0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8">
        <v>0</v>
      </c>
    </row>
    <row r="50" spans="1:12">
      <c r="A50" s="61" t="s">
        <v>89</v>
      </c>
      <c r="B50" s="65" t="s">
        <v>90</v>
      </c>
      <c r="C50" s="56">
        <v>0</v>
      </c>
      <c r="D50" s="57">
        <v>0</v>
      </c>
      <c r="E50" s="57">
        <v>0</v>
      </c>
      <c r="F50" s="57">
        <v>0</v>
      </c>
      <c r="G50" s="57">
        <v>0</v>
      </c>
      <c r="H50" s="57">
        <v>0</v>
      </c>
      <c r="I50" s="57">
        <v>0</v>
      </c>
      <c r="J50" s="57">
        <v>0</v>
      </c>
      <c r="K50" s="57">
        <v>0</v>
      </c>
      <c r="L50" s="58">
        <v>0</v>
      </c>
    </row>
    <row r="51" spans="1:12">
      <c r="A51" s="61" t="s">
        <v>91</v>
      </c>
      <c r="B51" s="65" t="s">
        <v>92</v>
      </c>
      <c r="C51" s="56">
        <v>0</v>
      </c>
      <c r="D51" s="57">
        <v>0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8">
        <v>0</v>
      </c>
    </row>
    <row r="52" spans="1:12">
      <c r="A52" s="59" t="s">
        <v>93</v>
      </c>
      <c r="B52" s="60" t="s">
        <v>94</v>
      </c>
      <c r="C52" s="56">
        <v>0</v>
      </c>
      <c r="D52" s="57">
        <v>0</v>
      </c>
      <c r="E52" s="57">
        <v>0</v>
      </c>
      <c r="F52" s="57">
        <v>0</v>
      </c>
      <c r="G52" s="57">
        <v>0</v>
      </c>
      <c r="H52" s="57">
        <v>0</v>
      </c>
      <c r="I52" s="57">
        <v>0</v>
      </c>
      <c r="J52" s="57">
        <v>0</v>
      </c>
      <c r="K52" s="57">
        <v>0</v>
      </c>
      <c r="L52" s="58">
        <v>0</v>
      </c>
    </row>
    <row r="53" spans="1:12">
      <c r="A53" s="61" t="s">
        <v>95</v>
      </c>
      <c r="B53" s="65" t="s">
        <v>90</v>
      </c>
      <c r="C53" s="56">
        <v>0</v>
      </c>
      <c r="D53" s="57">
        <v>0</v>
      </c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8">
        <v>0</v>
      </c>
    </row>
    <row r="54" spans="1:12">
      <c r="A54" s="61" t="s">
        <v>96</v>
      </c>
      <c r="B54" s="65" t="s">
        <v>92</v>
      </c>
      <c r="C54" s="56">
        <v>0</v>
      </c>
      <c r="D54" s="57">
        <v>0</v>
      </c>
      <c r="E54" s="57">
        <v>0</v>
      </c>
      <c r="F54" s="57">
        <v>0</v>
      </c>
      <c r="G54" s="57">
        <v>0</v>
      </c>
      <c r="H54" s="57">
        <v>0</v>
      </c>
      <c r="I54" s="57">
        <v>0</v>
      </c>
      <c r="J54" s="57">
        <v>0</v>
      </c>
      <c r="K54" s="57">
        <v>0</v>
      </c>
      <c r="L54" s="58">
        <v>0</v>
      </c>
    </row>
    <row r="55" spans="1:12">
      <c r="A55" s="59" t="s">
        <v>97</v>
      </c>
      <c r="B55" s="60" t="s">
        <v>98</v>
      </c>
      <c r="C55" s="56">
        <v>5240.6534949499965</v>
      </c>
      <c r="D55" s="57">
        <v>5585.2717475299978</v>
      </c>
      <c r="E55" s="57">
        <v>5911.6249919499987</v>
      </c>
      <c r="F55" s="57">
        <v>6409.3793125799966</v>
      </c>
      <c r="G55" s="57">
        <v>6876.6193106299997</v>
      </c>
      <c r="H55" s="57">
        <v>8923.5396350699993</v>
      </c>
      <c r="I55" s="57">
        <v>8073.1628912399992</v>
      </c>
      <c r="J55" s="57">
        <v>9202.7882860299997</v>
      </c>
      <c r="K55" s="57">
        <v>11385.43945274</v>
      </c>
      <c r="L55" s="58">
        <v>11350.027911329998</v>
      </c>
    </row>
    <row r="56" spans="1:12">
      <c r="A56" s="61" t="s">
        <v>99</v>
      </c>
      <c r="B56" s="65" t="s">
        <v>90</v>
      </c>
      <c r="C56" s="56">
        <v>909.23789636759909</v>
      </c>
      <c r="D56" s="57">
        <v>1077.8620655599998</v>
      </c>
      <c r="E56" s="57">
        <v>1173.9495406627998</v>
      </c>
      <c r="F56" s="57">
        <v>1347.1035023643997</v>
      </c>
      <c r="G56" s="57">
        <v>2110.8073882025501</v>
      </c>
      <c r="H56" s="57">
        <v>2555.3555263757498</v>
      </c>
      <c r="I56" s="57">
        <v>2904.0322308822997</v>
      </c>
      <c r="J56" s="57">
        <v>2237.7228445818987</v>
      </c>
      <c r="K56" s="57">
        <v>2785.7090953469005</v>
      </c>
      <c r="L56" s="58">
        <v>2723.3989931999999</v>
      </c>
    </row>
    <row r="57" spans="1:12">
      <c r="A57" s="61" t="s">
        <v>100</v>
      </c>
      <c r="B57" s="65" t="s">
        <v>92</v>
      </c>
      <c r="C57" s="56">
        <v>4331.4155985823973</v>
      </c>
      <c r="D57" s="57">
        <v>4507.4096819699971</v>
      </c>
      <c r="E57" s="57">
        <v>4737.6754512871994</v>
      </c>
      <c r="F57" s="57">
        <v>5062.2758102155967</v>
      </c>
      <c r="G57" s="57">
        <v>4765.8119224274506</v>
      </c>
      <c r="H57" s="57">
        <v>6368.1841086942504</v>
      </c>
      <c r="I57" s="57">
        <v>5169.1306603576995</v>
      </c>
      <c r="J57" s="57">
        <v>6965.0654414481014</v>
      </c>
      <c r="K57" s="57">
        <v>8599.7303573930985</v>
      </c>
      <c r="L57" s="58">
        <v>8626.6289181299981</v>
      </c>
    </row>
    <row r="58" spans="1:12">
      <c r="A58" s="54" t="s">
        <v>101</v>
      </c>
      <c r="B58" s="55" t="s">
        <v>102</v>
      </c>
      <c r="C58" s="56">
        <v>1950.8325881890921</v>
      </c>
      <c r="D58" s="57">
        <v>1716.3513438856094</v>
      </c>
      <c r="E58" s="57">
        <v>1840.073500300143</v>
      </c>
      <c r="F58" s="57">
        <v>2426.4302087780002</v>
      </c>
      <c r="G58" s="57">
        <v>2594.7185460009996</v>
      </c>
      <c r="H58" s="57">
        <v>3201.7903662323465</v>
      </c>
      <c r="I58" s="57">
        <v>3776.3537474741852</v>
      </c>
      <c r="J58" s="57">
        <v>3407.5089338512666</v>
      </c>
      <c r="K58" s="57">
        <v>3133.1676222660572</v>
      </c>
      <c r="L58" s="58">
        <v>4294.4912921979994</v>
      </c>
    </row>
    <row r="59" spans="1:12">
      <c r="A59" s="59" t="s">
        <v>103</v>
      </c>
      <c r="B59" s="60" t="s">
        <v>104</v>
      </c>
      <c r="C59" s="56">
        <v>104.54343978251443</v>
      </c>
      <c r="D59" s="57">
        <v>119.9824029344406</v>
      </c>
      <c r="E59" s="57">
        <v>119.9824029344406</v>
      </c>
      <c r="F59" s="57">
        <v>2.7887090000000114E-2</v>
      </c>
      <c r="G59" s="57">
        <v>121.47115233000001</v>
      </c>
      <c r="H59" s="57">
        <v>136.75937690000001</v>
      </c>
      <c r="I59" s="57">
        <v>236.35046197206572</v>
      </c>
      <c r="J59" s="57">
        <v>22.446450995880571</v>
      </c>
      <c r="K59" s="57">
        <v>3.7060255899999999</v>
      </c>
      <c r="L59" s="58">
        <v>29.600359560000001</v>
      </c>
    </row>
    <row r="60" spans="1:12">
      <c r="A60" s="61" t="s">
        <v>105</v>
      </c>
      <c r="B60" s="65" t="s">
        <v>106</v>
      </c>
      <c r="C60" s="56">
        <v>104.54343978251443</v>
      </c>
      <c r="D60" s="57">
        <v>119.9824029344406</v>
      </c>
      <c r="E60" s="57">
        <v>119.9824029344406</v>
      </c>
      <c r="F60" s="57">
        <v>2.7887090000000114E-2</v>
      </c>
      <c r="G60" s="57">
        <v>121.47115233000001</v>
      </c>
      <c r="H60" s="57">
        <v>136.75937690000001</v>
      </c>
      <c r="I60" s="57">
        <v>236.35046197206572</v>
      </c>
      <c r="J60" s="57">
        <v>22.446450995880571</v>
      </c>
      <c r="K60" s="57">
        <v>3.7060255899999999</v>
      </c>
      <c r="L60" s="58">
        <v>29.600359560000001</v>
      </c>
    </row>
    <row r="61" spans="1:12">
      <c r="A61" s="61" t="s">
        <v>107</v>
      </c>
      <c r="B61" s="63" t="s">
        <v>108</v>
      </c>
      <c r="C61" s="56">
        <v>0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8">
        <v>0</v>
      </c>
    </row>
    <row r="62" spans="1:12">
      <c r="A62" s="61" t="s">
        <v>109</v>
      </c>
      <c r="B62" s="63" t="s">
        <v>110</v>
      </c>
      <c r="C62" s="56">
        <v>104.54343978251443</v>
      </c>
      <c r="D62" s="57">
        <v>119.9824029344406</v>
      </c>
      <c r="E62" s="57">
        <v>119.9824029344406</v>
      </c>
      <c r="F62" s="57">
        <v>2.7887090000000114E-2</v>
      </c>
      <c r="G62" s="57">
        <v>121.47115233000001</v>
      </c>
      <c r="H62" s="57">
        <v>136.75937690000001</v>
      </c>
      <c r="I62" s="57">
        <v>236.35046197206572</v>
      </c>
      <c r="J62" s="57">
        <v>22.446450995880571</v>
      </c>
      <c r="K62" s="57">
        <v>3.7060255899999999</v>
      </c>
      <c r="L62" s="58">
        <v>29.600359560000001</v>
      </c>
    </row>
    <row r="63" spans="1:12">
      <c r="A63" s="61" t="s">
        <v>111</v>
      </c>
      <c r="B63" s="63" t="s">
        <v>98</v>
      </c>
      <c r="C63" s="56">
        <v>0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8">
        <v>0</v>
      </c>
    </row>
    <row r="64" spans="1:12">
      <c r="A64" s="61" t="s">
        <v>112</v>
      </c>
      <c r="B64" s="62" t="s">
        <v>113</v>
      </c>
      <c r="C64" s="56">
        <v>0</v>
      </c>
      <c r="D64" s="57">
        <v>0</v>
      </c>
      <c r="E64" s="57">
        <v>0</v>
      </c>
      <c r="F64" s="57">
        <v>0</v>
      </c>
      <c r="G64" s="57">
        <v>0</v>
      </c>
      <c r="H64" s="57">
        <v>0</v>
      </c>
      <c r="I64" s="57">
        <v>0</v>
      </c>
      <c r="J64" s="57">
        <v>0</v>
      </c>
      <c r="K64" s="57">
        <v>0</v>
      </c>
      <c r="L64" s="58">
        <v>0</v>
      </c>
    </row>
    <row r="65" spans="1:12">
      <c r="A65" s="61" t="s">
        <v>114</v>
      </c>
      <c r="B65" s="62" t="s">
        <v>115</v>
      </c>
      <c r="C65" s="56">
        <v>0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8">
        <v>0</v>
      </c>
    </row>
    <row r="66" spans="1:12">
      <c r="A66" s="61" t="s">
        <v>116</v>
      </c>
      <c r="B66" s="62" t="s">
        <v>117</v>
      </c>
      <c r="C66" s="56">
        <v>0</v>
      </c>
      <c r="D66" s="57">
        <v>0</v>
      </c>
      <c r="E66" s="57">
        <v>0</v>
      </c>
      <c r="F66" s="57">
        <v>0</v>
      </c>
      <c r="G66" s="57">
        <v>0</v>
      </c>
      <c r="H66" s="57">
        <v>0</v>
      </c>
      <c r="I66" s="57">
        <v>0</v>
      </c>
      <c r="J66" s="57">
        <v>0</v>
      </c>
      <c r="K66" s="57">
        <v>0</v>
      </c>
      <c r="L66" s="58">
        <v>0</v>
      </c>
    </row>
    <row r="67" spans="1:12">
      <c r="A67" s="61" t="s">
        <v>118</v>
      </c>
      <c r="B67" s="62" t="s">
        <v>119</v>
      </c>
      <c r="C67" s="56">
        <v>0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8">
        <v>0</v>
      </c>
    </row>
    <row r="68" spans="1:12">
      <c r="A68" s="61" t="s">
        <v>120</v>
      </c>
      <c r="B68" s="62" t="s">
        <v>121</v>
      </c>
      <c r="C68" s="56">
        <v>0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  <c r="K68" s="57">
        <v>0</v>
      </c>
      <c r="L68" s="58">
        <v>0</v>
      </c>
    </row>
    <row r="69" spans="1:12">
      <c r="A69" s="59" t="s">
        <v>122</v>
      </c>
      <c r="B69" s="60" t="s">
        <v>123</v>
      </c>
      <c r="C69" s="56">
        <v>1811.9535294065777</v>
      </c>
      <c r="D69" s="57">
        <v>1473.8111169483384</v>
      </c>
      <c r="E69" s="57">
        <v>1573.9964684106883</v>
      </c>
      <c r="F69" s="57">
        <v>2361.8527342679999</v>
      </c>
      <c r="G69" s="57">
        <v>2308.4623158959998</v>
      </c>
      <c r="H69" s="57">
        <v>2890.1563640228464</v>
      </c>
      <c r="I69" s="57">
        <v>3058.5772042201197</v>
      </c>
      <c r="J69" s="57">
        <v>3205.4520917373352</v>
      </c>
      <c r="K69" s="57">
        <v>3034.403326684057</v>
      </c>
      <c r="L69" s="58">
        <v>3923.7689294089996</v>
      </c>
    </row>
    <row r="70" spans="1:12">
      <c r="A70" s="61" t="s">
        <v>124</v>
      </c>
      <c r="B70" s="62" t="s">
        <v>125</v>
      </c>
      <c r="C70" s="56">
        <v>0</v>
      </c>
      <c r="D70" s="57">
        <v>0</v>
      </c>
      <c r="E70" s="57">
        <v>0</v>
      </c>
      <c r="F70" s="57">
        <v>0</v>
      </c>
      <c r="G70" s="57">
        <v>0</v>
      </c>
      <c r="H70" s="57">
        <v>0</v>
      </c>
      <c r="I70" s="57">
        <v>0</v>
      </c>
      <c r="J70" s="57">
        <v>0</v>
      </c>
      <c r="K70" s="57">
        <v>0</v>
      </c>
      <c r="L70" s="58">
        <v>0</v>
      </c>
    </row>
    <row r="71" spans="1:12">
      <c r="A71" s="61" t="s">
        <v>126</v>
      </c>
      <c r="B71" s="62" t="s">
        <v>127</v>
      </c>
      <c r="C71" s="56">
        <v>0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8">
        <v>0</v>
      </c>
    </row>
    <row r="72" spans="1:12">
      <c r="A72" s="61" t="s">
        <v>128</v>
      </c>
      <c r="B72" s="62" t="s">
        <v>129</v>
      </c>
      <c r="C72" s="56">
        <v>1811.9535294065777</v>
      </c>
      <c r="D72" s="57">
        <v>1473.8111169483384</v>
      </c>
      <c r="E72" s="57">
        <v>1573.9964684106883</v>
      </c>
      <c r="F72" s="57">
        <v>2361.8527342679999</v>
      </c>
      <c r="G72" s="57">
        <v>2308.4623158959998</v>
      </c>
      <c r="H72" s="57">
        <v>2890.1563640228464</v>
      </c>
      <c r="I72" s="57">
        <v>3058.5772042201197</v>
      </c>
      <c r="J72" s="57">
        <v>3205.4520917373352</v>
      </c>
      <c r="K72" s="57">
        <v>3034.403326684057</v>
      </c>
      <c r="L72" s="58">
        <v>3923.7689294089996</v>
      </c>
    </row>
    <row r="73" spans="1:12">
      <c r="A73" s="61" t="s">
        <v>130</v>
      </c>
      <c r="B73" s="62" t="s">
        <v>131</v>
      </c>
      <c r="C73" s="56">
        <v>0</v>
      </c>
      <c r="D73" s="57">
        <v>0</v>
      </c>
      <c r="E73" s="57">
        <v>0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8">
        <v>0</v>
      </c>
    </row>
    <row r="74" spans="1:12">
      <c r="A74" s="59" t="s">
        <v>132</v>
      </c>
      <c r="B74" s="60" t="s">
        <v>133</v>
      </c>
      <c r="C74" s="56">
        <v>0</v>
      </c>
      <c r="D74" s="57">
        <v>0</v>
      </c>
      <c r="E74" s="57">
        <v>0</v>
      </c>
      <c r="F74" s="57">
        <v>0</v>
      </c>
      <c r="G74" s="57">
        <v>0</v>
      </c>
      <c r="H74" s="57">
        <v>0</v>
      </c>
      <c r="I74" s="57">
        <v>0</v>
      </c>
      <c r="J74" s="57">
        <v>0</v>
      </c>
      <c r="K74" s="57">
        <v>0</v>
      </c>
      <c r="L74" s="58">
        <v>0</v>
      </c>
    </row>
    <row r="75" spans="1:12">
      <c r="A75" s="59" t="s">
        <v>134</v>
      </c>
      <c r="B75" s="60" t="s">
        <v>135</v>
      </c>
      <c r="C75" s="56">
        <v>34.335619000000001</v>
      </c>
      <c r="D75" s="57">
        <v>122.5578240028302</v>
      </c>
      <c r="E75" s="57">
        <v>146.09462895501417</v>
      </c>
      <c r="F75" s="57">
        <v>64.549587419999995</v>
      </c>
      <c r="G75" s="57">
        <v>164.78507777499999</v>
      </c>
      <c r="H75" s="57">
        <v>174.8746253095</v>
      </c>
      <c r="I75" s="57">
        <v>481.42608128199993</v>
      </c>
      <c r="J75" s="57">
        <v>179.61039111805076</v>
      </c>
      <c r="K75" s="57">
        <v>95.058269991999992</v>
      </c>
      <c r="L75" s="58">
        <v>341.12200322899997</v>
      </c>
    </row>
    <row r="76" spans="1:12">
      <c r="A76" s="61" t="s">
        <v>136</v>
      </c>
      <c r="B76" s="65" t="s">
        <v>90</v>
      </c>
      <c r="C76" s="56">
        <v>34.335619000000001</v>
      </c>
      <c r="D76" s="57">
        <v>68.73135102385956</v>
      </c>
      <c r="E76" s="57">
        <v>88.769435232410444</v>
      </c>
      <c r="F76" s="57">
        <v>50.249543080000002</v>
      </c>
      <c r="G76" s="57">
        <v>124.74717258499999</v>
      </c>
      <c r="H76" s="57">
        <v>50.428565929499996</v>
      </c>
      <c r="I76" s="57">
        <v>346.05836586199996</v>
      </c>
      <c r="J76" s="57">
        <v>65.863283435850519</v>
      </c>
      <c r="K76" s="57">
        <v>88.085733951999998</v>
      </c>
      <c r="L76" s="58">
        <v>77.215136213000008</v>
      </c>
    </row>
    <row r="77" spans="1:12">
      <c r="A77" s="61" t="s">
        <v>326</v>
      </c>
      <c r="B77" s="65" t="s">
        <v>325</v>
      </c>
      <c r="C77" s="56">
        <v>0</v>
      </c>
      <c r="D77" s="57">
        <v>0</v>
      </c>
      <c r="E77" s="57">
        <v>0</v>
      </c>
      <c r="F77" s="57">
        <v>0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8">
        <v>0</v>
      </c>
    </row>
    <row r="78" spans="1:12">
      <c r="A78" s="61" t="s">
        <v>324</v>
      </c>
      <c r="B78" s="65" t="s">
        <v>323</v>
      </c>
      <c r="C78" s="56">
        <v>0</v>
      </c>
      <c r="D78" s="57">
        <v>0</v>
      </c>
      <c r="E78" s="57">
        <v>0</v>
      </c>
      <c r="F78" s="57">
        <v>0</v>
      </c>
      <c r="G78" s="57">
        <v>0</v>
      </c>
      <c r="H78" s="57">
        <v>50.428565929499996</v>
      </c>
      <c r="I78" s="57">
        <v>346.05836586199996</v>
      </c>
      <c r="J78" s="57">
        <v>65.863283435850519</v>
      </c>
      <c r="K78" s="57">
        <v>88.085733951999998</v>
      </c>
      <c r="L78" s="58">
        <v>77.215136213000008</v>
      </c>
    </row>
    <row r="79" spans="1:12">
      <c r="A79" s="61" t="s">
        <v>137</v>
      </c>
      <c r="B79" s="65" t="s">
        <v>92</v>
      </c>
      <c r="C79" s="56">
        <v>0</v>
      </c>
      <c r="D79" s="57">
        <v>53.826472978970642</v>
      </c>
      <c r="E79" s="57">
        <v>57.325193722603728</v>
      </c>
      <c r="F79" s="57">
        <v>14.300044340000001</v>
      </c>
      <c r="G79" s="57">
        <v>40.037905189999996</v>
      </c>
      <c r="H79" s="57">
        <v>124.44605937999999</v>
      </c>
      <c r="I79" s="57">
        <v>135.36771542</v>
      </c>
      <c r="J79" s="57">
        <v>113.74710768220024</v>
      </c>
      <c r="K79" s="57">
        <v>6.9725360399999996</v>
      </c>
      <c r="L79" s="58">
        <v>263.90686701599998</v>
      </c>
    </row>
    <row r="80" spans="1:12" ht="25.5">
      <c r="A80" s="59" t="s">
        <v>138</v>
      </c>
      <c r="B80" s="66" t="s">
        <v>139</v>
      </c>
      <c r="C80" s="56">
        <v>0</v>
      </c>
      <c r="D80" s="57">
        <v>0</v>
      </c>
      <c r="E80" s="57">
        <v>0</v>
      </c>
      <c r="F80" s="57">
        <v>0</v>
      </c>
      <c r="G80" s="57">
        <v>0</v>
      </c>
      <c r="H80" s="57">
        <v>0</v>
      </c>
      <c r="I80" s="57">
        <v>0</v>
      </c>
      <c r="J80" s="57">
        <v>0</v>
      </c>
      <c r="K80" s="57">
        <v>0</v>
      </c>
      <c r="L80" s="58">
        <v>0</v>
      </c>
    </row>
    <row r="81" spans="1:12">
      <c r="A81" s="61" t="s">
        <v>140</v>
      </c>
      <c r="B81" s="62" t="s">
        <v>141</v>
      </c>
      <c r="C81" s="56">
        <v>0</v>
      </c>
      <c r="D81" s="57">
        <v>0</v>
      </c>
      <c r="E81" s="57">
        <v>0</v>
      </c>
      <c r="F81" s="57">
        <v>0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8">
        <v>0</v>
      </c>
    </row>
    <row r="82" spans="1:12">
      <c r="A82" s="61" t="s">
        <v>142</v>
      </c>
      <c r="B82" s="63" t="s">
        <v>143</v>
      </c>
      <c r="C82" s="56">
        <v>0</v>
      </c>
      <c r="D82" s="57">
        <v>0</v>
      </c>
      <c r="E82" s="57">
        <v>0</v>
      </c>
      <c r="F82" s="57">
        <v>0</v>
      </c>
      <c r="G82" s="57">
        <v>0</v>
      </c>
      <c r="H82" s="57">
        <v>0</v>
      </c>
      <c r="I82" s="57">
        <v>0</v>
      </c>
      <c r="J82" s="57">
        <v>0</v>
      </c>
      <c r="K82" s="57">
        <v>0</v>
      </c>
      <c r="L82" s="58">
        <v>0</v>
      </c>
    </row>
    <row r="83" spans="1:12">
      <c r="A83" s="61" t="s">
        <v>144</v>
      </c>
      <c r="B83" s="63" t="s">
        <v>145</v>
      </c>
      <c r="C83" s="56">
        <v>0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8">
        <v>0</v>
      </c>
    </row>
    <row r="84" spans="1:12">
      <c r="A84" s="61" t="s">
        <v>146</v>
      </c>
      <c r="B84" s="62" t="s">
        <v>147</v>
      </c>
      <c r="C84" s="56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0</v>
      </c>
      <c r="K84" s="57">
        <v>0</v>
      </c>
      <c r="L84" s="58">
        <v>0</v>
      </c>
    </row>
    <row r="85" spans="1:12">
      <c r="A85" s="61" t="s">
        <v>148</v>
      </c>
      <c r="B85" s="62" t="s">
        <v>149</v>
      </c>
      <c r="C85" s="56">
        <v>0</v>
      </c>
      <c r="D85" s="57">
        <v>0</v>
      </c>
      <c r="E85" s="57">
        <v>0</v>
      </c>
      <c r="F85" s="57">
        <v>0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8">
        <v>0</v>
      </c>
    </row>
    <row r="86" spans="1:12">
      <c r="A86" s="67" t="s">
        <v>150</v>
      </c>
      <c r="B86" s="68" t="s">
        <v>151</v>
      </c>
      <c r="C86" s="69">
        <v>7498.2542249996595</v>
      </c>
      <c r="D86" s="69">
        <v>3753.4912837642355</v>
      </c>
      <c r="E86" s="69">
        <v>4505.5719138515378</v>
      </c>
      <c r="F86" s="69">
        <v>6372.0351384179994</v>
      </c>
      <c r="G86" s="69">
        <v>8055.2794531774225</v>
      </c>
      <c r="H86" s="69">
        <v>10950.231676492123</v>
      </c>
      <c r="I86" s="69">
        <v>10789.803033690447</v>
      </c>
      <c r="J86" s="69">
        <v>11416.772961047031</v>
      </c>
      <c r="K86" s="69">
        <v>10768.075191157503</v>
      </c>
      <c r="L86" s="70">
        <v>14071.876471300417</v>
      </c>
    </row>
    <row r="87" spans="1:12">
      <c r="A87" s="54" t="s">
        <v>152</v>
      </c>
      <c r="B87" s="55" t="s">
        <v>153</v>
      </c>
      <c r="C87" s="57">
        <v>3356.5566774957683</v>
      </c>
      <c r="D87" s="57">
        <v>2138.5310763032585</v>
      </c>
      <c r="E87" s="57">
        <v>2486.3080202694928</v>
      </c>
      <c r="F87" s="57">
        <v>3191.5359505500001</v>
      </c>
      <c r="G87" s="57">
        <v>3242.9062159238233</v>
      </c>
      <c r="H87" s="57">
        <v>3755.4467498620725</v>
      </c>
      <c r="I87" s="57">
        <v>4109.8524307213538</v>
      </c>
      <c r="J87" s="57">
        <v>5158.9380899696498</v>
      </c>
      <c r="K87" s="57">
        <v>4825.4651561024039</v>
      </c>
      <c r="L87" s="58">
        <v>5623.2759685059991</v>
      </c>
    </row>
    <row r="88" spans="1:12">
      <c r="A88" s="61" t="s">
        <v>154</v>
      </c>
      <c r="B88" s="71" t="s">
        <v>155</v>
      </c>
      <c r="C88" s="57">
        <v>3356.5566774957683</v>
      </c>
      <c r="D88" s="57">
        <v>2137</v>
      </c>
      <c r="E88" s="57">
        <v>2486.0750779462114</v>
      </c>
      <c r="F88" s="57">
        <v>3191.5359505500001</v>
      </c>
      <c r="G88" s="57">
        <v>3242.6420069171995</v>
      </c>
      <c r="H88" s="57">
        <v>3755.4467498620725</v>
      </c>
      <c r="I88" s="57">
        <v>4109.8524307213538</v>
      </c>
      <c r="J88" s="57">
        <v>5158.9380899696498</v>
      </c>
      <c r="K88" s="57">
        <v>4825.4651561024039</v>
      </c>
      <c r="L88" s="58">
        <v>5623.2759685059991</v>
      </c>
    </row>
    <row r="89" spans="1:12">
      <c r="A89" s="61" t="s">
        <v>156</v>
      </c>
      <c r="B89" s="71" t="s">
        <v>157</v>
      </c>
      <c r="C89" s="57">
        <v>0</v>
      </c>
      <c r="D89" s="57">
        <v>1.5310763032581622</v>
      </c>
      <c r="E89" s="57">
        <v>0.23294232328142039</v>
      </c>
      <c r="F89" s="57">
        <v>0</v>
      </c>
      <c r="G89" s="57">
        <v>0.26420900662386898</v>
      </c>
      <c r="H89" s="57">
        <v>0</v>
      </c>
      <c r="I89" s="57">
        <v>0</v>
      </c>
      <c r="J89" s="57">
        <v>0</v>
      </c>
      <c r="K89" s="57">
        <v>0</v>
      </c>
      <c r="L89" s="58">
        <v>0</v>
      </c>
    </row>
    <row r="90" spans="1:12">
      <c r="A90" s="61" t="s">
        <v>158</v>
      </c>
      <c r="B90" s="62" t="s">
        <v>159</v>
      </c>
      <c r="C90" s="57">
        <v>0</v>
      </c>
      <c r="D90" s="57">
        <v>1.5310763032581622</v>
      </c>
      <c r="E90" s="57">
        <v>0.23294232328142039</v>
      </c>
      <c r="F90" s="57">
        <v>0</v>
      </c>
      <c r="G90" s="57">
        <v>0.26420900662386898</v>
      </c>
      <c r="H90" s="57">
        <v>0</v>
      </c>
      <c r="I90" s="57">
        <v>0</v>
      </c>
      <c r="J90" s="57">
        <v>0</v>
      </c>
      <c r="K90" s="57">
        <v>0</v>
      </c>
      <c r="L90" s="58">
        <v>0</v>
      </c>
    </row>
    <row r="91" spans="1:12">
      <c r="A91" s="61" t="s">
        <v>160</v>
      </c>
      <c r="B91" s="62" t="s">
        <v>161</v>
      </c>
      <c r="C91" s="57">
        <v>0</v>
      </c>
      <c r="D91" s="57">
        <v>0</v>
      </c>
      <c r="E91" s="57">
        <v>0</v>
      </c>
      <c r="F91" s="57">
        <v>0</v>
      </c>
      <c r="G91" s="57">
        <v>0</v>
      </c>
      <c r="H91" s="57">
        <v>0</v>
      </c>
      <c r="I91" s="57">
        <v>0</v>
      </c>
      <c r="J91" s="57">
        <v>0</v>
      </c>
      <c r="K91" s="57">
        <v>0</v>
      </c>
      <c r="L91" s="58">
        <v>0</v>
      </c>
    </row>
    <row r="92" spans="1:12">
      <c r="A92" s="54" t="s">
        <v>162</v>
      </c>
      <c r="B92" s="55" t="s">
        <v>163</v>
      </c>
      <c r="C92" s="57">
        <v>2408.4814055077964</v>
      </c>
      <c r="D92" s="57">
        <v>1235</v>
      </c>
      <c r="E92" s="57">
        <v>1692.925</v>
      </c>
      <c r="F92" s="57">
        <v>1746.7145135999992</v>
      </c>
      <c r="G92" s="57">
        <v>3356.3877446460001</v>
      </c>
      <c r="H92" s="57">
        <v>4629.4494223248785</v>
      </c>
      <c r="I92" s="57">
        <v>5096.5433475425052</v>
      </c>
      <c r="J92" s="57">
        <v>4882.2670262620059</v>
      </c>
      <c r="K92" s="57">
        <v>3606.9689127479555</v>
      </c>
      <c r="L92" s="58">
        <v>4608.9757513852173</v>
      </c>
    </row>
    <row r="93" spans="1:12">
      <c r="A93" s="54" t="s">
        <v>164</v>
      </c>
      <c r="B93" s="55" t="s">
        <v>165</v>
      </c>
      <c r="C93" s="57">
        <v>0</v>
      </c>
      <c r="D93" s="57">
        <v>0</v>
      </c>
      <c r="E93" s="57">
        <v>0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8">
        <v>0</v>
      </c>
    </row>
    <row r="94" spans="1:12">
      <c r="A94" s="54" t="s">
        <v>166</v>
      </c>
      <c r="B94" s="55" t="s">
        <v>106</v>
      </c>
      <c r="C94" s="57">
        <v>218.9969906311961</v>
      </c>
      <c r="D94" s="57">
        <v>0</v>
      </c>
      <c r="E94" s="57">
        <v>0</v>
      </c>
      <c r="F94" s="57">
        <v>843.2568944279999</v>
      </c>
      <c r="G94" s="57">
        <v>1034.269043412</v>
      </c>
      <c r="H94" s="57">
        <v>1155.0054636328</v>
      </c>
      <c r="I94" s="57">
        <v>813.31986909400007</v>
      </c>
      <c r="J94" s="57">
        <v>742.5470818452369</v>
      </c>
      <c r="K94" s="57">
        <v>1262.5910033360001</v>
      </c>
      <c r="L94" s="58">
        <v>1970.5327438160002</v>
      </c>
    </row>
    <row r="95" spans="1:12">
      <c r="A95" s="61" t="s">
        <v>167</v>
      </c>
      <c r="B95" s="71" t="s">
        <v>168</v>
      </c>
      <c r="C95" s="57">
        <v>0</v>
      </c>
      <c r="D95" s="57">
        <v>0</v>
      </c>
      <c r="E95" s="57">
        <v>0</v>
      </c>
      <c r="F95" s="57">
        <v>0</v>
      </c>
      <c r="G95" s="57">
        <v>0</v>
      </c>
      <c r="H95" s="57">
        <v>0</v>
      </c>
      <c r="I95" s="57">
        <v>0</v>
      </c>
      <c r="J95" s="57">
        <v>0</v>
      </c>
      <c r="K95" s="57">
        <v>0</v>
      </c>
      <c r="L95" s="58">
        <v>0</v>
      </c>
    </row>
    <row r="96" spans="1:12">
      <c r="A96" s="61" t="s">
        <v>169</v>
      </c>
      <c r="B96" s="71" t="s">
        <v>170</v>
      </c>
      <c r="C96" s="57">
        <v>218.9969906311961</v>
      </c>
      <c r="D96" s="57">
        <v>0</v>
      </c>
      <c r="E96" s="57">
        <v>0</v>
      </c>
      <c r="F96" s="57">
        <v>843.2568944279999</v>
      </c>
      <c r="G96" s="57">
        <v>1034.269043412</v>
      </c>
      <c r="H96" s="57">
        <v>1155.0054636328</v>
      </c>
      <c r="I96" s="57">
        <v>813.31986909400007</v>
      </c>
      <c r="J96" s="57">
        <v>742.5470818452369</v>
      </c>
      <c r="K96" s="57">
        <v>1262.5910033360001</v>
      </c>
      <c r="L96" s="58">
        <v>1970.5327438160002</v>
      </c>
    </row>
    <row r="97" spans="1:12">
      <c r="A97" s="61" t="s">
        <v>171</v>
      </c>
      <c r="B97" s="71" t="s">
        <v>172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  <c r="H97" s="57">
        <v>0</v>
      </c>
      <c r="I97" s="57">
        <v>0</v>
      </c>
      <c r="J97" s="57">
        <v>0</v>
      </c>
      <c r="K97" s="57">
        <v>0</v>
      </c>
      <c r="L97" s="58">
        <v>0</v>
      </c>
    </row>
    <row r="98" spans="1:12">
      <c r="A98" s="54" t="s">
        <v>173</v>
      </c>
      <c r="B98" s="55" t="s">
        <v>174</v>
      </c>
      <c r="C98" s="57">
        <v>0</v>
      </c>
      <c r="D98" s="57">
        <v>0</v>
      </c>
      <c r="E98" s="57">
        <v>0</v>
      </c>
      <c r="F98" s="57">
        <v>0</v>
      </c>
      <c r="G98" s="57">
        <v>0</v>
      </c>
      <c r="H98" s="57">
        <v>0</v>
      </c>
      <c r="I98" s="57">
        <v>0</v>
      </c>
      <c r="J98" s="57">
        <v>0</v>
      </c>
      <c r="K98" s="57">
        <v>0</v>
      </c>
      <c r="L98" s="58">
        <v>0</v>
      </c>
    </row>
    <row r="99" spans="1:12">
      <c r="A99" s="61" t="s">
        <v>175</v>
      </c>
      <c r="B99" s="71" t="s">
        <v>176</v>
      </c>
      <c r="C99" s="57">
        <v>0</v>
      </c>
      <c r="D99" s="57">
        <v>0</v>
      </c>
      <c r="E99" s="57">
        <v>0</v>
      </c>
      <c r="F99" s="57">
        <v>0</v>
      </c>
      <c r="G99" s="57">
        <v>0</v>
      </c>
      <c r="H99" s="57">
        <v>0</v>
      </c>
      <c r="I99" s="57">
        <v>0</v>
      </c>
      <c r="J99" s="57">
        <v>0</v>
      </c>
      <c r="K99" s="57">
        <v>0</v>
      </c>
      <c r="L99" s="58">
        <v>0</v>
      </c>
    </row>
    <row r="100" spans="1:12">
      <c r="A100" s="61" t="s">
        <v>177</v>
      </c>
      <c r="B100" s="71" t="s">
        <v>178</v>
      </c>
      <c r="C100" s="57">
        <v>0</v>
      </c>
      <c r="D100" s="57">
        <v>0</v>
      </c>
      <c r="E100" s="57">
        <v>0</v>
      </c>
      <c r="F100" s="57">
        <v>0</v>
      </c>
      <c r="G100" s="57">
        <v>0</v>
      </c>
      <c r="H100" s="57">
        <v>0</v>
      </c>
      <c r="I100" s="57">
        <v>0</v>
      </c>
      <c r="J100" s="57">
        <v>0</v>
      </c>
      <c r="K100" s="57">
        <v>0</v>
      </c>
      <c r="L100" s="58">
        <v>0</v>
      </c>
    </row>
    <row r="101" spans="1:12">
      <c r="A101" s="61" t="s">
        <v>179</v>
      </c>
      <c r="B101" s="71" t="s">
        <v>180</v>
      </c>
      <c r="C101" s="57">
        <v>0</v>
      </c>
      <c r="D101" s="57">
        <v>0</v>
      </c>
      <c r="E101" s="57">
        <v>0</v>
      </c>
      <c r="F101" s="57">
        <v>0</v>
      </c>
      <c r="G101" s="57">
        <v>0</v>
      </c>
      <c r="H101" s="57">
        <v>0</v>
      </c>
      <c r="I101" s="57">
        <v>0</v>
      </c>
      <c r="J101" s="57">
        <v>0</v>
      </c>
      <c r="K101" s="57">
        <v>0</v>
      </c>
      <c r="L101" s="58">
        <v>0</v>
      </c>
    </row>
    <row r="102" spans="1:12">
      <c r="A102" s="54" t="s">
        <v>181</v>
      </c>
      <c r="B102" s="55" t="s">
        <v>86</v>
      </c>
      <c r="C102" s="57">
        <v>0</v>
      </c>
      <c r="D102" s="57">
        <v>3.0925635699999998</v>
      </c>
      <c r="E102" s="57">
        <v>8.5033714499999995</v>
      </c>
      <c r="F102" s="57">
        <v>99.016577076000019</v>
      </c>
      <c r="G102" s="57">
        <v>0</v>
      </c>
      <c r="H102" s="57">
        <v>0</v>
      </c>
      <c r="I102" s="57">
        <v>0</v>
      </c>
      <c r="J102" s="57">
        <v>0</v>
      </c>
      <c r="K102" s="57">
        <v>0</v>
      </c>
      <c r="L102" s="58">
        <v>0</v>
      </c>
    </row>
    <row r="103" spans="1:12">
      <c r="A103" s="59" t="s">
        <v>182</v>
      </c>
      <c r="B103" s="60" t="s">
        <v>183</v>
      </c>
      <c r="C103" s="57">
        <v>0</v>
      </c>
      <c r="D103" s="57">
        <v>0</v>
      </c>
      <c r="E103" s="57">
        <v>0</v>
      </c>
      <c r="F103" s="57">
        <v>0</v>
      </c>
      <c r="G103" s="57">
        <v>0</v>
      </c>
      <c r="H103" s="57">
        <v>0</v>
      </c>
      <c r="I103" s="57">
        <v>0</v>
      </c>
      <c r="J103" s="57">
        <v>0</v>
      </c>
      <c r="K103" s="57">
        <v>0</v>
      </c>
      <c r="L103" s="58">
        <v>0</v>
      </c>
    </row>
    <row r="104" spans="1:12">
      <c r="A104" s="61" t="s">
        <v>184</v>
      </c>
      <c r="B104" s="62" t="s">
        <v>90</v>
      </c>
      <c r="C104" s="57">
        <v>0</v>
      </c>
      <c r="D104" s="57">
        <v>0</v>
      </c>
      <c r="E104" s="57">
        <v>0</v>
      </c>
      <c r="F104" s="57">
        <v>0</v>
      </c>
      <c r="G104" s="57">
        <v>0</v>
      </c>
      <c r="H104" s="57">
        <v>0</v>
      </c>
      <c r="I104" s="57">
        <v>0</v>
      </c>
      <c r="J104" s="57">
        <v>0</v>
      </c>
      <c r="K104" s="57">
        <v>0</v>
      </c>
      <c r="L104" s="58">
        <v>0</v>
      </c>
    </row>
    <row r="105" spans="1:12">
      <c r="A105" s="61" t="s">
        <v>185</v>
      </c>
      <c r="B105" s="62" t="s">
        <v>92</v>
      </c>
      <c r="C105" s="57">
        <v>0</v>
      </c>
      <c r="D105" s="57">
        <v>0</v>
      </c>
      <c r="E105" s="57">
        <v>0</v>
      </c>
      <c r="F105" s="57">
        <v>0</v>
      </c>
      <c r="G105" s="57">
        <v>0</v>
      </c>
      <c r="H105" s="57">
        <v>0</v>
      </c>
      <c r="I105" s="57">
        <v>0</v>
      </c>
      <c r="J105" s="57">
        <v>0</v>
      </c>
      <c r="K105" s="57">
        <v>0</v>
      </c>
      <c r="L105" s="58">
        <v>0</v>
      </c>
    </row>
    <row r="106" spans="1:12">
      <c r="A106" s="59" t="s">
        <v>186</v>
      </c>
      <c r="B106" s="60" t="s">
        <v>187</v>
      </c>
      <c r="C106" s="57">
        <v>0</v>
      </c>
      <c r="D106" s="57">
        <v>0</v>
      </c>
      <c r="E106" s="57">
        <v>0</v>
      </c>
      <c r="F106" s="57">
        <v>0</v>
      </c>
      <c r="G106" s="57">
        <v>0</v>
      </c>
      <c r="H106" s="57">
        <v>0</v>
      </c>
      <c r="I106" s="57">
        <v>0</v>
      </c>
      <c r="J106" s="57">
        <v>0</v>
      </c>
      <c r="K106" s="57">
        <v>0</v>
      </c>
      <c r="L106" s="58">
        <v>0</v>
      </c>
    </row>
    <row r="107" spans="1:12">
      <c r="A107" s="61" t="s">
        <v>188</v>
      </c>
      <c r="B107" s="62" t="s">
        <v>90</v>
      </c>
      <c r="C107" s="57">
        <v>0</v>
      </c>
      <c r="D107" s="57">
        <v>0</v>
      </c>
      <c r="E107" s="57">
        <v>0</v>
      </c>
      <c r="F107" s="57">
        <v>0</v>
      </c>
      <c r="G107" s="57">
        <v>0</v>
      </c>
      <c r="H107" s="57">
        <v>0</v>
      </c>
      <c r="I107" s="57">
        <v>0</v>
      </c>
      <c r="J107" s="57">
        <v>0</v>
      </c>
      <c r="K107" s="57">
        <v>0</v>
      </c>
      <c r="L107" s="58">
        <v>0</v>
      </c>
    </row>
    <row r="108" spans="1:12">
      <c r="A108" s="61" t="s">
        <v>189</v>
      </c>
      <c r="B108" s="62" t="s">
        <v>92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8">
        <v>0</v>
      </c>
    </row>
    <row r="109" spans="1:12">
      <c r="A109" s="59" t="s">
        <v>190</v>
      </c>
      <c r="B109" s="60" t="s">
        <v>172</v>
      </c>
      <c r="C109" s="57">
        <v>0</v>
      </c>
      <c r="D109" s="57">
        <v>3.0925635699999998</v>
      </c>
      <c r="E109" s="57">
        <v>8.5033714499999995</v>
      </c>
      <c r="F109" s="57">
        <v>99.016577076000019</v>
      </c>
      <c r="G109" s="57">
        <v>0</v>
      </c>
      <c r="H109" s="57">
        <v>0</v>
      </c>
      <c r="I109" s="57">
        <v>0</v>
      </c>
      <c r="J109" s="57">
        <v>0</v>
      </c>
      <c r="K109" s="57">
        <v>0</v>
      </c>
      <c r="L109" s="58">
        <v>0</v>
      </c>
    </row>
    <row r="110" spans="1:12">
      <c r="A110" s="61" t="s">
        <v>191</v>
      </c>
      <c r="B110" s="62" t="s">
        <v>90</v>
      </c>
      <c r="C110" s="57">
        <v>0</v>
      </c>
      <c r="D110" s="57">
        <v>0</v>
      </c>
      <c r="E110" s="57">
        <v>0</v>
      </c>
      <c r="F110" s="57">
        <v>0</v>
      </c>
      <c r="G110" s="57">
        <v>0</v>
      </c>
      <c r="H110" s="57">
        <v>0</v>
      </c>
      <c r="I110" s="57">
        <v>0</v>
      </c>
      <c r="J110" s="57">
        <v>0</v>
      </c>
      <c r="K110" s="57">
        <v>0</v>
      </c>
      <c r="L110" s="58">
        <v>0</v>
      </c>
    </row>
    <row r="111" spans="1:12">
      <c r="A111" s="61" t="s">
        <v>192</v>
      </c>
      <c r="B111" s="62" t="s">
        <v>92</v>
      </c>
      <c r="C111" s="57">
        <v>0</v>
      </c>
      <c r="D111" s="57">
        <v>3.0925635699999998</v>
      </c>
      <c r="E111" s="57">
        <v>8.5033714499999995</v>
      </c>
      <c r="F111" s="57">
        <v>99.016577076000019</v>
      </c>
      <c r="G111" s="57">
        <v>0</v>
      </c>
      <c r="H111" s="57">
        <v>0</v>
      </c>
      <c r="I111" s="57">
        <v>0</v>
      </c>
      <c r="J111" s="57">
        <v>0</v>
      </c>
      <c r="K111" s="57">
        <v>0</v>
      </c>
      <c r="L111" s="58">
        <v>0</v>
      </c>
    </row>
    <row r="112" spans="1:12">
      <c r="A112" s="54" t="s">
        <v>193</v>
      </c>
      <c r="B112" s="55" t="s">
        <v>194</v>
      </c>
      <c r="C112" s="57">
        <v>0</v>
      </c>
      <c r="D112" s="57">
        <v>0</v>
      </c>
      <c r="E112" s="57">
        <v>0</v>
      </c>
      <c r="F112" s="57">
        <v>0</v>
      </c>
      <c r="G112" s="57">
        <v>0</v>
      </c>
      <c r="H112" s="57">
        <v>0</v>
      </c>
      <c r="I112" s="57">
        <v>0</v>
      </c>
      <c r="J112" s="57">
        <v>0</v>
      </c>
      <c r="K112" s="57">
        <v>0</v>
      </c>
      <c r="L112" s="58">
        <v>0</v>
      </c>
    </row>
    <row r="113" spans="1:12">
      <c r="A113" s="61" t="s">
        <v>195</v>
      </c>
      <c r="B113" s="71" t="s">
        <v>196</v>
      </c>
      <c r="C113" s="57">
        <v>0</v>
      </c>
      <c r="D113" s="57">
        <v>0</v>
      </c>
      <c r="E113" s="57">
        <v>0</v>
      </c>
      <c r="F113" s="57">
        <v>0</v>
      </c>
      <c r="G113" s="57">
        <v>0</v>
      </c>
      <c r="H113" s="57">
        <v>0</v>
      </c>
      <c r="I113" s="57">
        <v>0</v>
      </c>
      <c r="J113" s="57">
        <v>0</v>
      </c>
      <c r="K113" s="57">
        <v>0</v>
      </c>
      <c r="L113" s="58">
        <v>0</v>
      </c>
    </row>
    <row r="114" spans="1:12">
      <c r="A114" s="61" t="s">
        <v>197</v>
      </c>
      <c r="B114" s="71" t="s">
        <v>198</v>
      </c>
      <c r="C114" s="57">
        <v>0</v>
      </c>
      <c r="D114" s="57">
        <v>0</v>
      </c>
      <c r="E114" s="57">
        <v>0</v>
      </c>
      <c r="F114" s="57">
        <v>0</v>
      </c>
      <c r="G114" s="57">
        <v>0</v>
      </c>
      <c r="H114" s="57">
        <v>0</v>
      </c>
      <c r="I114" s="57">
        <v>0</v>
      </c>
      <c r="J114" s="57">
        <v>0</v>
      </c>
      <c r="K114" s="57">
        <v>0</v>
      </c>
      <c r="L114" s="58">
        <v>0</v>
      </c>
    </row>
    <row r="115" spans="1:12">
      <c r="A115" s="61" t="s">
        <v>199</v>
      </c>
      <c r="B115" s="71" t="s">
        <v>200</v>
      </c>
      <c r="C115" s="57">
        <v>0</v>
      </c>
      <c r="D115" s="57">
        <v>0</v>
      </c>
      <c r="E115" s="57">
        <v>0</v>
      </c>
      <c r="F115" s="57">
        <v>0</v>
      </c>
      <c r="G115" s="57">
        <v>0</v>
      </c>
      <c r="H115" s="57">
        <v>0</v>
      </c>
      <c r="I115" s="57">
        <v>0</v>
      </c>
      <c r="J115" s="57">
        <v>0</v>
      </c>
      <c r="K115" s="57">
        <v>0</v>
      </c>
      <c r="L115" s="58">
        <v>0</v>
      </c>
    </row>
    <row r="116" spans="1:12">
      <c r="A116" s="54" t="s">
        <v>201</v>
      </c>
      <c r="B116" s="55" t="s">
        <v>202</v>
      </c>
      <c r="C116" s="57">
        <v>1514.2191513648991</v>
      </c>
      <c r="D116" s="57">
        <v>376.86764389097743</v>
      </c>
      <c r="E116" s="57">
        <v>317.83552213204518</v>
      </c>
      <c r="F116" s="57">
        <v>491.51120276399996</v>
      </c>
      <c r="G116" s="57">
        <v>421.71644919559998</v>
      </c>
      <c r="H116" s="57">
        <v>1410.3300406723727</v>
      </c>
      <c r="I116" s="57">
        <v>770.08738633258736</v>
      </c>
      <c r="J116" s="57">
        <v>633.02076297013662</v>
      </c>
      <c r="K116" s="57">
        <v>1073.0501189711435</v>
      </c>
      <c r="L116" s="58">
        <v>1869.0920075931999</v>
      </c>
    </row>
    <row r="117" spans="1:12">
      <c r="A117" s="61" t="s">
        <v>203</v>
      </c>
      <c r="B117" s="71" t="s">
        <v>204</v>
      </c>
      <c r="C117" s="57">
        <v>0</v>
      </c>
      <c r="D117" s="57">
        <v>0</v>
      </c>
      <c r="E117" s="57">
        <v>0</v>
      </c>
      <c r="F117" s="57">
        <v>0</v>
      </c>
      <c r="G117" s="57">
        <v>0</v>
      </c>
      <c r="H117" s="57">
        <v>0</v>
      </c>
      <c r="I117" s="57">
        <v>0</v>
      </c>
      <c r="J117" s="57">
        <v>0</v>
      </c>
      <c r="K117" s="57">
        <v>0</v>
      </c>
      <c r="L117" s="58">
        <v>0</v>
      </c>
    </row>
    <row r="118" spans="1:12">
      <c r="A118" s="61" t="s">
        <v>205</v>
      </c>
      <c r="B118" s="62" t="s">
        <v>206</v>
      </c>
      <c r="C118" s="57">
        <v>0</v>
      </c>
      <c r="D118" s="57">
        <v>0</v>
      </c>
      <c r="E118" s="57">
        <v>0</v>
      </c>
      <c r="F118" s="57">
        <v>0</v>
      </c>
      <c r="G118" s="57">
        <v>0</v>
      </c>
      <c r="H118" s="57">
        <v>0</v>
      </c>
      <c r="I118" s="57">
        <v>0</v>
      </c>
      <c r="J118" s="57">
        <v>0</v>
      </c>
      <c r="K118" s="57">
        <v>0</v>
      </c>
      <c r="L118" s="58">
        <v>0</v>
      </c>
    </row>
    <row r="119" spans="1:12">
      <c r="A119" s="61" t="s">
        <v>207</v>
      </c>
      <c r="B119" s="62" t="s">
        <v>115</v>
      </c>
      <c r="C119" s="57">
        <v>0</v>
      </c>
      <c r="D119" s="57">
        <v>0</v>
      </c>
      <c r="E119" s="57">
        <v>0</v>
      </c>
      <c r="F119" s="57">
        <v>0</v>
      </c>
      <c r="G119" s="57">
        <v>0</v>
      </c>
      <c r="H119" s="57">
        <v>0</v>
      </c>
      <c r="I119" s="57">
        <v>0</v>
      </c>
      <c r="J119" s="57">
        <v>0</v>
      </c>
      <c r="K119" s="57">
        <v>0</v>
      </c>
      <c r="L119" s="58">
        <v>0</v>
      </c>
    </row>
    <row r="120" spans="1:12">
      <c r="A120" s="61" t="s">
        <v>208</v>
      </c>
      <c r="B120" s="62" t="s">
        <v>117</v>
      </c>
      <c r="C120" s="57">
        <v>0</v>
      </c>
      <c r="D120" s="57">
        <v>0</v>
      </c>
      <c r="E120" s="57">
        <v>0</v>
      </c>
      <c r="F120" s="57">
        <v>0</v>
      </c>
      <c r="G120" s="57">
        <v>0</v>
      </c>
      <c r="H120" s="57">
        <v>0</v>
      </c>
      <c r="I120" s="57">
        <v>0</v>
      </c>
      <c r="J120" s="57">
        <v>0</v>
      </c>
      <c r="K120" s="57">
        <v>0</v>
      </c>
      <c r="L120" s="58">
        <v>0</v>
      </c>
    </row>
    <row r="121" spans="1:12">
      <c r="A121" s="61" t="s">
        <v>209</v>
      </c>
      <c r="B121" s="62" t="s">
        <v>119</v>
      </c>
      <c r="C121" s="57">
        <v>0</v>
      </c>
      <c r="D121" s="57">
        <v>0</v>
      </c>
      <c r="E121" s="57">
        <v>0</v>
      </c>
      <c r="F121" s="57">
        <v>0</v>
      </c>
      <c r="G121" s="57">
        <v>0</v>
      </c>
      <c r="H121" s="57">
        <v>0</v>
      </c>
      <c r="I121" s="57">
        <v>0</v>
      </c>
      <c r="J121" s="57">
        <v>0</v>
      </c>
      <c r="K121" s="57">
        <v>0</v>
      </c>
      <c r="L121" s="58">
        <v>0</v>
      </c>
    </row>
    <row r="122" spans="1:12">
      <c r="A122" s="61" t="s">
        <v>210</v>
      </c>
      <c r="B122" s="62" t="s">
        <v>121</v>
      </c>
      <c r="C122" s="57">
        <v>0</v>
      </c>
      <c r="D122" s="57">
        <v>0</v>
      </c>
      <c r="E122" s="57">
        <v>0</v>
      </c>
      <c r="F122" s="57">
        <v>0</v>
      </c>
      <c r="G122" s="57">
        <v>0</v>
      </c>
      <c r="H122" s="57">
        <v>0</v>
      </c>
      <c r="I122" s="57">
        <v>0</v>
      </c>
      <c r="J122" s="57">
        <v>0</v>
      </c>
      <c r="K122" s="57">
        <v>0</v>
      </c>
      <c r="L122" s="58">
        <v>0</v>
      </c>
    </row>
    <row r="123" spans="1:12">
      <c r="A123" s="59" t="s">
        <v>211</v>
      </c>
      <c r="B123" s="60" t="s">
        <v>135</v>
      </c>
      <c r="C123" s="57">
        <v>1514.2191513648991</v>
      </c>
      <c r="D123" s="57">
        <v>376.86764389097743</v>
      </c>
      <c r="E123" s="57">
        <v>317.83552213204518</v>
      </c>
      <c r="F123" s="57">
        <v>491.51120276399996</v>
      </c>
      <c r="G123" s="57">
        <v>421.71644919559998</v>
      </c>
      <c r="H123" s="57">
        <v>1410.3300406723727</v>
      </c>
      <c r="I123" s="57">
        <v>770.08738633258736</v>
      </c>
      <c r="J123" s="57">
        <v>633.02076297013662</v>
      </c>
      <c r="K123" s="57">
        <v>1073.0501189711435</v>
      </c>
      <c r="L123" s="58">
        <v>1869.0920075931999</v>
      </c>
    </row>
    <row r="124" spans="1:12">
      <c r="A124" s="61" t="s">
        <v>212</v>
      </c>
      <c r="B124" s="62" t="s">
        <v>90</v>
      </c>
      <c r="C124" s="57">
        <v>89.83629538902963</v>
      </c>
      <c r="D124" s="57">
        <v>157.06764389097742</v>
      </c>
      <c r="E124" s="57">
        <v>135.93767345731516</v>
      </c>
      <c r="F124" s="57">
        <v>365.39155006799996</v>
      </c>
      <c r="G124" s="57">
        <v>140.25235008959999</v>
      </c>
      <c r="H124" s="57">
        <v>1410.3300406723727</v>
      </c>
      <c r="I124" s="57">
        <v>663.88922497038425</v>
      </c>
      <c r="J124" s="57">
        <v>612.28960884662627</v>
      </c>
      <c r="K124" s="57">
        <v>1073.0501189711435</v>
      </c>
      <c r="L124" s="58">
        <v>883.06312846119977</v>
      </c>
    </row>
    <row r="125" spans="1:12">
      <c r="A125" s="61" t="s">
        <v>213</v>
      </c>
      <c r="B125" s="62" t="s">
        <v>92</v>
      </c>
      <c r="C125" s="57">
        <v>1424.3828559758695</v>
      </c>
      <c r="D125" s="57">
        <v>219.8</v>
      </c>
      <c r="E125" s="57">
        <v>181.89784867473</v>
      </c>
      <c r="F125" s="57">
        <v>126.11965269599999</v>
      </c>
      <c r="G125" s="57">
        <v>281.46409910599999</v>
      </c>
      <c r="H125" s="57">
        <v>0</v>
      </c>
      <c r="I125" s="57">
        <v>106.19816136220305</v>
      </c>
      <c r="J125" s="57">
        <v>20.731154123510382</v>
      </c>
      <c r="K125" s="57">
        <v>0</v>
      </c>
      <c r="L125" s="58">
        <v>986.02887913200016</v>
      </c>
    </row>
    <row r="126" spans="1:12" ht="25.5">
      <c r="A126" s="59" t="s">
        <v>214</v>
      </c>
      <c r="B126" s="66" t="s">
        <v>215</v>
      </c>
      <c r="C126" s="57">
        <v>0</v>
      </c>
      <c r="D126" s="57">
        <v>0</v>
      </c>
      <c r="E126" s="57">
        <v>0</v>
      </c>
      <c r="F126" s="57">
        <v>0</v>
      </c>
      <c r="G126" s="57">
        <v>0</v>
      </c>
      <c r="H126" s="57">
        <v>0</v>
      </c>
      <c r="I126" s="57">
        <v>0</v>
      </c>
      <c r="J126" s="57">
        <v>0</v>
      </c>
      <c r="K126" s="57">
        <v>0</v>
      </c>
      <c r="L126" s="58">
        <v>0</v>
      </c>
    </row>
    <row r="127" spans="1:12">
      <c r="A127" s="61" t="s">
        <v>216</v>
      </c>
      <c r="B127" s="62" t="s">
        <v>141</v>
      </c>
      <c r="C127" s="57">
        <v>0</v>
      </c>
      <c r="D127" s="57">
        <v>0</v>
      </c>
      <c r="E127" s="57">
        <v>0</v>
      </c>
      <c r="F127" s="57">
        <v>0</v>
      </c>
      <c r="G127" s="57">
        <v>0</v>
      </c>
      <c r="H127" s="57">
        <v>0</v>
      </c>
      <c r="I127" s="57">
        <v>0</v>
      </c>
      <c r="J127" s="57">
        <v>0</v>
      </c>
      <c r="K127" s="57">
        <v>0</v>
      </c>
      <c r="L127" s="58">
        <v>0</v>
      </c>
    </row>
    <row r="128" spans="1:12">
      <c r="A128" s="61" t="s">
        <v>217</v>
      </c>
      <c r="B128" s="62" t="s">
        <v>143</v>
      </c>
      <c r="C128" s="57">
        <v>0</v>
      </c>
      <c r="D128" s="57">
        <v>0</v>
      </c>
      <c r="E128" s="57">
        <v>0</v>
      </c>
      <c r="F128" s="57">
        <v>0</v>
      </c>
      <c r="G128" s="57">
        <v>0</v>
      </c>
      <c r="H128" s="57">
        <v>0</v>
      </c>
      <c r="I128" s="57">
        <v>0</v>
      </c>
      <c r="J128" s="57">
        <v>0</v>
      </c>
      <c r="K128" s="57">
        <v>0</v>
      </c>
      <c r="L128" s="58">
        <v>0</v>
      </c>
    </row>
    <row r="129" spans="1:12">
      <c r="A129" s="61" t="s">
        <v>218</v>
      </c>
      <c r="B129" s="62" t="s">
        <v>145</v>
      </c>
      <c r="C129" s="57">
        <v>0</v>
      </c>
      <c r="D129" s="57">
        <v>0</v>
      </c>
      <c r="E129" s="57">
        <v>0</v>
      </c>
      <c r="F129" s="57">
        <v>0</v>
      </c>
      <c r="G129" s="57">
        <v>0</v>
      </c>
      <c r="H129" s="57">
        <v>0</v>
      </c>
      <c r="I129" s="57">
        <v>0</v>
      </c>
      <c r="J129" s="57">
        <v>0</v>
      </c>
      <c r="K129" s="57">
        <v>0</v>
      </c>
      <c r="L129" s="58">
        <v>0</v>
      </c>
    </row>
    <row r="130" spans="1:12">
      <c r="A130" s="61" t="s">
        <v>219</v>
      </c>
      <c r="B130" s="62" t="s">
        <v>147</v>
      </c>
      <c r="C130" s="57">
        <v>0</v>
      </c>
      <c r="D130" s="57">
        <v>0</v>
      </c>
      <c r="E130" s="57">
        <v>0</v>
      </c>
      <c r="F130" s="57">
        <v>0</v>
      </c>
      <c r="G130" s="57">
        <v>0</v>
      </c>
      <c r="H130" s="57">
        <v>0</v>
      </c>
      <c r="I130" s="57">
        <v>0</v>
      </c>
      <c r="J130" s="57">
        <v>0</v>
      </c>
      <c r="K130" s="57">
        <v>0</v>
      </c>
      <c r="L130" s="58">
        <v>0</v>
      </c>
    </row>
    <row r="131" spans="1:12">
      <c r="A131" s="61" t="s">
        <v>220</v>
      </c>
      <c r="B131" s="62" t="s">
        <v>221</v>
      </c>
      <c r="C131" s="57">
        <v>0</v>
      </c>
      <c r="D131" s="57">
        <v>0</v>
      </c>
      <c r="E131" s="57">
        <v>0</v>
      </c>
      <c r="F131" s="57">
        <v>0</v>
      </c>
      <c r="G131" s="57">
        <v>0</v>
      </c>
      <c r="H131" s="57">
        <v>0</v>
      </c>
      <c r="I131" s="57">
        <v>0</v>
      </c>
      <c r="J131" s="57">
        <v>0</v>
      </c>
      <c r="K131" s="57">
        <v>0</v>
      </c>
      <c r="L131" s="58">
        <v>0</v>
      </c>
    </row>
    <row r="132" spans="1:12">
      <c r="A132" s="72" t="s">
        <v>222</v>
      </c>
      <c r="B132" s="73" t="s">
        <v>223</v>
      </c>
      <c r="C132" s="74">
        <f t="shared" ref="C132:F132" si="0">+C4-C86+C93</f>
        <v>4811.5457750003397</v>
      </c>
      <c r="D132" s="74">
        <f t="shared" si="0"/>
        <v>5676.7832346498799</v>
      </c>
      <c r="E132" s="74">
        <f t="shared" si="0"/>
        <v>5633.3199709845921</v>
      </c>
      <c r="F132" s="74">
        <f t="shared" si="0"/>
        <v>7665.6352861159976</v>
      </c>
      <c r="G132" s="74">
        <f t="shared" ref="G132:K132" si="1">+G4-G86+G93</f>
        <v>5721.7029257493732</v>
      </c>
      <c r="H132" s="74">
        <f t="shared" si="1"/>
        <v>6010.9300750855764</v>
      </c>
      <c r="I132" s="74">
        <f t="shared" si="1"/>
        <v>6476.0358790252594</v>
      </c>
      <c r="J132" s="74">
        <f t="shared" si="1"/>
        <v>6963.2431728853771</v>
      </c>
      <c r="K132" s="99">
        <f t="shared" si="1"/>
        <v>10406.708228285213</v>
      </c>
      <c r="L132" s="75">
        <f t="shared" ref="L132" si="2">+L4-L86+L93</f>
        <v>8950.3600232314748</v>
      </c>
    </row>
    <row r="133" spans="1:12">
      <c r="A133" s="72" t="s">
        <v>224</v>
      </c>
      <c r="B133" s="73" t="s">
        <v>225</v>
      </c>
      <c r="C133" s="74">
        <f t="shared" ref="C133:F133" si="3">+C4-C86</f>
        <v>4811.5457750003397</v>
      </c>
      <c r="D133" s="74">
        <f t="shared" si="3"/>
        <v>5676.7832346498799</v>
      </c>
      <c r="E133" s="74">
        <f t="shared" si="3"/>
        <v>5633.3199709845921</v>
      </c>
      <c r="F133" s="74">
        <f t="shared" si="3"/>
        <v>7665.6352861159976</v>
      </c>
      <c r="G133" s="74">
        <f t="shared" ref="G133:K133" si="4">+G4-G86</f>
        <v>5721.7029257493732</v>
      </c>
      <c r="H133" s="74">
        <f t="shared" si="4"/>
        <v>6010.9300750855764</v>
      </c>
      <c r="I133" s="74">
        <f t="shared" si="4"/>
        <v>6476.0358790252594</v>
      </c>
      <c r="J133" s="74">
        <f t="shared" si="4"/>
        <v>6963.2431728853771</v>
      </c>
      <c r="K133" s="99">
        <f t="shared" si="4"/>
        <v>10406.708228285213</v>
      </c>
      <c r="L133" s="75">
        <f t="shared" ref="L133" si="5">+L4-L86</f>
        <v>8950.3600232314748</v>
      </c>
    </row>
    <row r="134" spans="1:12" s="1" customFormat="1" ht="12.75">
      <c r="A134" s="76"/>
      <c r="B134" s="1" t="s">
        <v>226</v>
      </c>
      <c r="K134" s="100"/>
      <c r="L134" s="77"/>
    </row>
    <row r="135" spans="1:12" ht="15">
      <c r="A135" s="67" t="s">
        <v>227</v>
      </c>
      <c r="B135" s="68" t="s">
        <v>228</v>
      </c>
      <c r="C135" s="78">
        <v>4697.0018165397096</v>
      </c>
      <c r="D135" s="78">
        <v>6682.230808450211</v>
      </c>
      <c r="E135" s="78">
        <v>6931.1589715576883</v>
      </c>
      <c r="F135" s="78">
        <v>8105.2071374364059</v>
      </c>
      <c r="G135" s="78">
        <v>5818.4710811380673</v>
      </c>
      <c r="H135" s="78">
        <v>7463.2399455400018</v>
      </c>
      <c r="I135" s="78">
        <v>5899.261580367699</v>
      </c>
      <c r="J135" s="78">
        <v>6990.9522946276647</v>
      </c>
      <c r="K135" s="78">
        <v>10853.044889553095</v>
      </c>
      <c r="L135" s="79">
        <v>9973.2723597984568</v>
      </c>
    </row>
    <row r="136" spans="1:12">
      <c r="A136" s="59" t="s">
        <v>229</v>
      </c>
      <c r="B136" s="80" t="s">
        <v>230</v>
      </c>
      <c r="C136" s="57">
        <v>32234.069815122082</v>
      </c>
      <c r="D136" s="57">
        <v>6682.230808450211</v>
      </c>
      <c r="E136" s="57">
        <v>6931.1589715576883</v>
      </c>
      <c r="F136" s="57">
        <v>8105.2071374364059</v>
      </c>
      <c r="G136" s="57">
        <v>5818.4710811380673</v>
      </c>
      <c r="H136" s="57">
        <v>7463.2399455400018</v>
      </c>
      <c r="I136" s="57">
        <v>5899.261580367699</v>
      </c>
      <c r="J136" s="57">
        <v>6990.9522946276647</v>
      </c>
      <c r="K136" s="57">
        <v>10853.044889553095</v>
      </c>
      <c r="L136" s="58">
        <v>9973.2723597984568</v>
      </c>
    </row>
    <row r="137" spans="1:12">
      <c r="A137" s="61" t="s">
        <v>231</v>
      </c>
      <c r="B137" s="62" t="s">
        <v>232</v>
      </c>
      <c r="C137" s="57">
        <v>-1035.8554020176671</v>
      </c>
      <c r="D137" s="57">
        <v>6682.230808450211</v>
      </c>
      <c r="E137" s="57">
        <v>6931.1589715576883</v>
      </c>
      <c r="F137" s="57">
        <v>8105.2071374364059</v>
      </c>
      <c r="G137" s="57">
        <v>0</v>
      </c>
      <c r="H137" s="57">
        <v>-6.2743212449999994</v>
      </c>
      <c r="I137" s="57">
        <v>0</v>
      </c>
      <c r="J137" s="57">
        <v>0</v>
      </c>
      <c r="K137" s="57">
        <v>0</v>
      </c>
      <c r="L137" s="58">
        <v>0</v>
      </c>
    </row>
    <row r="138" spans="1:12">
      <c r="A138" s="61" t="s">
        <v>233</v>
      </c>
      <c r="B138" s="62" t="s">
        <v>234</v>
      </c>
      <c r="C138" s="57">
        <v>33269.925217139753</v>
      </c>
      <c r="D138" s="57">
        <v>-389.54419081098098</v>
      </c>
      <c r="E138" s="57">
        <v>-414.86456321369423</v>
      </c>
      <c r="F138" s="57">
        <v>-11.90589473</v>
      </c>
      <c r="G138" s="57">
        <v>5818.4710811380673</v>
      </c>
      <c r="H138" s="57">
        <v>7469.5142667850014</v>
      </c>
      <c r="I138" s="57">
        <v>5899.261580367699</v>
      </c>
      <c r="J138" s="57">
        <v>6990.9522946276647</v>
      </c>
      <c r="K138" s="57">
        <v>10853.044889553095</v>
      </c>
      <c r="L138" s="58">
        <v>9973.2723597984568</v>
      </c>
    </row>
    <row r="139" spans="1:12">
      <c r="A139" s="61" t="s">
        <v>235</v>
      </c>
      <c r="B139" s="62" t="s">
        <v>236</v>
      </c>
      <c r="C139" s="57">
        <v>0</v>
      </c>
      <c r="D139" s="57">
        <v>7071.7749992611907</v>
      </c>
      <c r="E139" s="57">
        <v>7346.0235347713815</v>
      </c>
      <c r="F139" s="57">
        <v>8117.1130321664077</v>
      </c>
      <c r="G139" s="57">
        <v>0</v>
      </c>
      <c r="H139" s="57">
        <v>0</v>
      </c>
      <c r="I139" s="57">
        <v>0</v>
      </c>
      <c r="J139" s="57">
        <v>0</v>
      </c>
      <c r="K139" s="57">
        <v>0</v>
      </c>
      <c r="L139" s="58">
        <v>0</v>
      </c>
    </row>
    <row r="140" spans="1:12">
      <c r="A140" s="61" t="s">
        <v>237</v>
      </c>
      <c r="B140" s="62" t="s">
        <v>238</v>
      </c>
      <c r="C140" s="57">
        <v>0</v>
      </c>
      <c r="D140" s="57">
        <v>0</v>
      </c>
      <c r="E140" s="57">
        <v>0</v>
      </c>
      <c r="F140" s="57">
        <v>0</v>
      </c>
      <c r="G140" s="57">
        <v>0</v>
      </c>
      <c r="H140" s="57">
        <v>0</v>
      </c>
      <c r="I140" s="57">
        <v>0</v>
      </c>
      <c r="J140" s="57">
        <v>0</v>
      </c>
      <c r="K140" s="57">
        <v>0</v>
      </c>
      <c r="L140" s="58">
        <v>0</v>
      </c>
    </row>
    <row r="141" spans="1:12">
      <c r="A141" s="59" t="s">
        <v>239</v>
      </c>
      <c r="B141" s="80" t="s">
        <v>240</v>
      </c>
      <c r="C141" s="57">
        <v>0</v>
      </c>
      <c r="D141" s="57">
        <v>0</v>
      </c>
      <c r="E141" s="57">
        <v>0</v>
      </c>
      <c r="F141" s="57">
        <v>0</v>
      </c>
      <c r="G141" s="57">
        <v>0</v>
      </c>
      <c r="H141" s="57">
        <v>0</v>
      </c>
      <c r="I141" s="57">
        <v>0</v>
      </c>
      <c r="J141" s="57">
        <v>0</v>
      </c>
      <c r="K141" s="57">
        <v>0</v>
      </c>
      <c r="L141" s="58">
        <v>0</v>
      </c>
    </row>
    <row r="142" spans="1:12">
      <c r="A142" s="59" t="s">
        <v>241</v>
      </c>
      <c r="B142" s="80" t="s">
        <v>242</v>
      </c>
      <c r="C142" s="57">
        <v>0</v>
      </c>
      <c r="D142" s="57">
        <v>0</v>
      </c>
      <c r="E142" s="57">
        <v>0</v>
      </c>
      <c r="F142" s="57">
        <v>0</v>
      </c>
      <c r="G142" s="57">
        <v>0</v>
      </c>
      <c r="H142" s="57">
        <v>0</v>
      </c>
      <c r="I142" s="57">
        <v>0</v>
      </c>
      <c r="J142" s="57">
        <v>0</v>
      </c>
      <c r="K142" s="57">
        <v>0</v>
      </c>
      <c r="L142" s="58">
        <v>0</v>
      </c>
    </row>
    <row r="143" spans="1:12">
      <c r="A143" s="59" t="s">
        <v>243</v>
      </c>
      <c r="B143" s="80" t="s">
        <v>244</v>
      </c>
      <c r="C143" s="57">
        <v>0</v>
      </c>
      <c r="D143" s="57">
        <v>0</v>
      </c>
      <c r="E143" s="57">
        <v>0</v>
      </c>
      <c r="F143" s="57">
        <v>0</v>
      </c>
      <c r="G143" s="57">
        <v>0</v>
      </c>
      <c r="H143" s="57">
        <v>0</v>
      </c>
      <c r="I143" s="57">
        <v>0</v>
      </c>
      <c r="J143" s="57">
        <v>0</v>
      </c>
      <c r="K143" s="57">
        <v>0</v>
      </c>
      <c r="L143" s="58">
        <v>0</v>
      </c>
    </row>
    <row r="144" spans="1:12">
      <c r="A144" s="61" t="s">
        <v>245</v>
      </c>
      <c r="B144" s="62" t="s">
        <v>246</v>
      </c>
      <c r="C144" s="57">
        <v>0</v>
      </c>
      <c r="D144" s="57">
        <v>0</v>
      </c>
      <c r="E144" s="57">
        <v>0</v>
      </c>
      <c r="F144" s="57">
        <v>0</v>
      </c>
      <c r="G144" s="57">
        <v>0</v>
      </c>
      <c r="H144" s="57">
        <v>0</v>
      </c>
      <c r="I144" s="57">
        <v>0</v>
      </c>
      <c r="J144" s="57">
        <v>0</v>
      </c>
      <c r="K144" s="57">
        <v>0</v>
      </c>
      <c r="L144" s="58">
        <v>0</v>
      </c>
    </row>
    <row r="145" spans="1:12">
      <c r="A145" s="61" t="s">
        <v>247</v>
      </c>
      <c r="B145" s="62" t="s">
        <v>248</v>
      </c>
      <c r="C145" s="57">
        <v>0</v>
      </c>
      <c r="D145" s="57">
        <v>0</v>
      </c>
      <c r="E145" s="57">
        <v>0</v>
      </c>
      <c r="F145" s="57">
        <v>0</v>
      </c>
      <c r="G145" s="57">
        <v>0</v>
      </c>
      <c r="H145" s="57">
        <v>0</v>
      </c>
      <c r="I145" s="57">
        <v>0</v>
      </c>
      <c r="J145" s="57">
        <v>0</v>
      </c>
      <c r="K145" s="57">
        <v>0</v>
      </c>
      <c r="L145" s="58">
        <v>0</v>
      </c>
    </row>
    <row r="146" spans="1:12">
      <c r="A146" s="61" t="s">
        <v>249</v>
      </c>
      <c r="B146" s="62" t="s">
        <v>250</v>
      </c>
      <c r="C146" s="57">
        <v>0</v>
      </c>
      <c r="D146" s="57">
        <v>0</v>
      </c>
      <c r="E146" s="57">
        <v>0</v>
      </c>
      <c r="F146" s="57">
        <v>0</v>
      </c>
      <c r="G146" s="57">
        <v>0</v>
      </c>
      <c r="H146" s="57">
        <v>0</v>
      </c>
      <c r="I146" s="57">
        <v>0</v>
      </c>
      <c r="J146" s="57">
        <v>0</v>
      </c>
      <c r="K146" s="57">
        <v>0</v>
      </c>
      <c r="L146" s="58">
        <v>0</v>
      </c>
    </row>
    <row r="147" spans="1:12">
      <c r="A147" s="61" t="s">
        <v>251</v>
      </c>
      <c r="B147" s="62" t="s">
        <v>252</v>
      </c>
      <c r="C147" s="57">
        <v>0</v>
      </c>
      <c r="D147" s="57">
        <v>0</v>
      </c>
      <c r="E147" s="57">
        <v>0</v>
      </c>
      <c r="F147" s="57">
        <v>0</v>
      </c>
      <c r="G147" s="57">
        <v>0</v>
      </c>
      <c r="H147" s="57">
        <v>0</v>
      </c>
      <c r="I147" s="57">
        <v>0</v>
      </c>
      <c r="J147" s="57">
        <v>0</v>
      </c>
      <c r="K147" s="57">
        <v>0</v>
      </c>
      <c r="L147" s="58">
        <v>0</v>
      </c>
    </row>
    <row r="148" spans="1:12" ht="15">
      <c r="A148" s="72" t="s">
        <v>253</v>
      </c>
      <c r="B148" s="73" t="s">
        <v>254</v>
      </c>
      <c r="C148" s="81">
        <f t="shared" ref="C148:K148" si="6">+C86+C135</f>
        <v>12195.256041539369</v>
      </c>
      <c r="D148" s="81">
        <f t="shared" si="6"/>
        <v>10435.722092214446</v>
      </c>
      <c r="E148" s="81">
        <f t="shared" si="6"/>
        <v>11436.730885409226</v>
      </c>
      <c r="F148" s="81">
        <f t="shared" si="6"/>
        <v>14477.242275854405</v>
      </c>
      <c r="G148" s="81">
        <f t="shared" si="6"/>
        <v>13873.75053431549</v>
      </c>
      <c r="H148" s="81">
        <f t="shared" si="6"/>
        <v>18413.471622032124</v>
      </c>
      <c r="I148" s="81">
        <f t="shared" si="6"/>
        <v>16689.064614058145</v>
      </c>
      <c r="J148" s="81">
        <f t="shared" si="6"/>
        <v>18407.725255674697</v>
      </c>
      <c r="K148" s="101">
        <f t="shared" si="6"/>
        <v>21621.1200807106</v>
      </c>
      <c r="L148" s="82">
        <f t="shared" ref="L148" si="7">+L86+L135</f>
        <v>24045.148831098872</v>
      </c>
    </row>
    <row r="149" spans="1:12" ht="15">
      <c r="A149" s="72" t="s">
        <v>255</v>
      </c>
      <c r="B149" s="73" t="s">
        <v>256</v>
      </c>
      <c r="C149" s="81">
        <f t="shared" ref="C149:K149" si="8">+C4-C148</f>
        <v>114.54395846063017</v>
      </c>
      <c r="D149" s="81">
        <f t="shared" si="8"/>
        <v>-1005.4475738003312</v>
      </c>
      <c r="E149" s="81">
        <f t="shared" si="8"/>
        <v>-1297.8390005730962</v>
      </c>
      <c r="F149" s="81">
        <f t="shared" si="8"/>
        <v>-439.57185132040831</v>
      </c>
      <c r="G149" s="81">
        <f t="shared" si="8"/>
        <v>-96.76815538869414</v>
      </c>
      <c r="H149" s="81">
        <f t="shared" si="8"/>
        <v>-1452.3098704544245</v>
      </c>
      <c r="I149" s="81">
        <f t="shared" si="8"/>
        <v>576.7742986575613</v>
      </c>
      <c r="J149" s="81">
        <f t="shared" si="8"/>
        <v>-27.709121742289426</v>
      </c>
      <c r="K149" s="101">
        <f t="shared" si="8"/>
        <v>-446.33666126788376</v>
      </c>
      <c r="L149" s="82">
        <f t="shared" ref="L149" si="9">+L4-L148</f>
        <v>-1022.9123365669802</v>
      </c>
    </row>
    <row r="150" spans="1:12">
      <c r="A150" s="83"/>
      <c r="B150" s="84" t="s">
        <v>257</v>
      </c>
      <c r="K150" s="102"/>
      <c r="L150" s="85"/>
    </row>
    <row r="151" spans="1:12">
      <c r="A151" s="67" t="s">
        <v>258</v>
      </c>
      <c r="B151" s="92" t="s">
        <v>259</v>
      </c>
      <c r="C151" s="93"/>
      <c r="D151" s="93"/>
      <c r="E151" s="93"/>
      <c r="F151" s="93"/>
      <c r="G151" s="93">
        <v>1505.9787154016574</v>
      </c>
      <c r="H151" s="93">
        <v>1442.584552869806</v>
      </c>
      <c r="I151" s="93">
        <v>-95.926983693764555</v>
      </c>
      <c r="J151" s="93">
        <v>1696.5072073860388</v>
      </c>
      <c r="K151" s="103">
        <v>-116.50356388670423</v>
      </c>
      <c r="L151" s="94">
        <v>-54.856140981422641</v>
      </c>
    </row>
    <row r="152" spans="1:12">
      <c r="A152" s="86">
        <v>321</v>
      </c>
      <c r="B152" s="87" t="s">
        <v>260</v>
      </c>
      <c r="C152" s="95"/>
      <c r="D152" s="95"/>
      <c r="E152" s="95"/>
      <c r="F152" s="95"/>
      <c r="G152" s="95">
        <v>1505.9787154016574</v>
      </c>
      <c r="H152" s="95">
        <v>1442.584552869806</v>
      </c>
      <c r="I152" s="95">
        <v>-95.926983693764555</v>
      </c>
      <c r="J152" s="95">
        <v>1696.5072073860388</v>
      </c>
      <c r="K152" s="104">
        <v>-116.50356388670423</v>
      </c>
      <c r="L152" s="96">
        <v>-54.856140981422641</v>
      </c>
    </row>
    <row r="153" spans="1:12">
      <c r="A153" s="86">
        <v>3211</v>
      </c>
      <c r="B153" s="88" t="s">
        <v>261</v>
      </c>
      <c r="C153" s="95"/>
      <c r="D153" s="95"/>
      <c r="E153" s="95"/>
      <c r="F153" s="95"/>
      <c r="G153" s="95">
        <v>0</v>
      </c>
      <c r="H153" s="95">
        <v>0</v>
      </c>
      <c r="I153" s="95">
        <v>0</v>
      </c>
      <c r="J153" s="95">
        <v>0</v>
      </c>
      <c r="K153" s="104">
        <v>0</v>
      </c>
      <c r="L153" s="96">
        <v>0</v>
      </c>
    </row>
    <row r="154" spans="1:12">
      <c r="A154" s="86">
        <v>3212</v>
      </c>
      <c r="B154" s="88" t="s">
        <v>262</v>
      </c>
      <c r="C154" s="95"/>
      <c r="D154" s="95"/>
      <c r="E154" s="95"/>
      <c r="F154" s="95"/>
      <c r="G154" s="95">
        <v>-33.206135438343352</v>
      </c>
      <c r="H154" s="95">
        <v>-613.38266396019355</v>
      </c>
      <c r="I154" s="95">
        <v>545.42640398623473</v>
      </c>
      <c r="J154" s="95">
        <v>179.07808140603868</v>
      </c>
      <c r="K154" s="104">
        <v>663.09205042329529</v>
      </c>
      <c r="L154" s="96">
        <v>-575.9841409814228</v>
      </c>
    </row>
    <row r="155" spans="1:12">
      <c r="A155" s="86">
        <v>3213</v>
      </c>
      <c r="B155" s="88" t="s">
        <v>263</v>
      </c>
      <c r="C155" s="95"/>
      <c r="D155" s="95"/>
      <c r="E155" s="95"/>
      <c r="F155" s="95"/>
      <c r="G155" s="95">
        <v>0</v>
      </c>
      <c r="H155" s="95">
        <v>0</v>
      </c>
      <c r="I155" s="95">
        <v>0</v>
      </c>
      <c r="J155" s="95">
        <v>0</v>
      </c>
      <c r="K155" s="104">
        <v>0</v>
      </c>
      <c r="L155" s="96">
        <v>0</v>
      </c>
    </row>
    <row r="156" spans="1:12">
      <c r="A156" s="86">
        <v>3214</v>
      </c>
      <c r="B156" s="88" t="s">
        <v>264</v>
      </c>
      <c r="C156" s="95"/>
      <c r="D156" s="95"/>
      <c r="E156" s="95"/>
      <c r="F156" s="95"/>
      <c r="G156" s="95">
        <v>0</v>
      </c>
      <c r="H156" s="95">
        <v>0</v>
      </c>
      <c r="I156" s="95">
        <v>0</v>
      </c>
      <c r="J156" s="95">
        <v>0</v>
      </c>
      <c r="K156" s="104">
        <v>0</v>
      </c>
      <c r="L156" s="96">
        <v>0</v>
      </c>
    </row>
    <row r="157" spans="1:12">
      <c r="A157" s="86">
        <v>3215</v>
      </c>
      <c r="B157" s="88" t="s">
        <v>265</v>
      </c>
      <c r="C157" s="95"/>
      <c r="D157" s="95"/>
      <c r="E157" s="95"/>
      <c r="F157" s="95"/>
      <c r="G157" s="95">
        <v>0</v>
      </c>
      <c r="H157" s="95">
        <v>0</v>
      </c>
      <c r="I157" s="95">
        <v>0</v>
      </c>
      <c r="J157" s="95">
        <v>0</v>
      </c>
      <c r="K157" s="104">
        <v>0</v>
      </c>
      <c r="L157" s="96">
        <v>0</v>
      </c>
    </row>
    <row r="158" spans="1:12">
      <c r="A158" s="86">
        <v>3216</v>
      </c>
      <c r="B158" s="88" t="s">
        <v>266</v>
      </c>
      <c r="C158" s="95"/>
      <c r="D158" s="95"/>
      <c r="E158" s="95"/>
      <c r="F158" s="95"/>
      <c r="G158" s="95">
        <v>0</v>
      </c>
      <c r="H158" s="95">
        <v>0</v>
      </c>
      <c r="I158" s="95">
        <v>0</v>
      </c>
      <c r="J158" s="95">
        <v>0</v>
      </c>
      <c r="K158" s="104">
        <v>0</v>
      </c>
      <c r="L158" s="96">
        <v>0</v>
      </c>
    </row>
    <row r="159" spans="1:12">
      <c r="A159" s="86">
        <v>3217</v>
      </c>
      <c r="B159" s="88" t="s">
        <v>267</v>
      </c>
      <c r="C159" s="95"/>
      <c r="D159" s="95"/>
      <c r="E159" s="95"/>
      <c r="F159" s="95"/>
      <c r="G159" s="95">
        <v>0</v>
      </c>
      <c r="H159" s="95">
        <v>0</v>
      </c>
      <c r="I159" s="95">
        <v>0</v>
      </c>
      <c r="J159" s="95">
        <v>0</v>
      </c>
      <c r="K159" s="104">
        <v>0</v>
      </c>
      <c r="L159" s="96">
        <v>0</v>
      </c>
    </row>
    <row r="160" spans="1:12">
      <c r="A160" s="86">
        <v>3218</v>
      </c>
      <c r="B160" s="88" t="s">
        <v>268</v>
      </c>
      <c r="C160" s="95"/>
      <c r="D160" s="95"/>
      <c r="E160" s="95"/>
      <c r="F160" s="95"/>
      <c r="G160" s="95">
        <v>1539.1848508400008</v>
      </c>
      <c r="H160" s="95">
        <v>2055.9672168299994</v>
      </c>
      <c r="I160" s="95">
        <v>-641.35338767999929</v>
      </c>
      <c r="J160" s="95">
        <v>1517.42912598</v>
      </c>
      <c r="K160" s="104">
        <v>-779.59561430999952</v>
      </c>
      <c r="L160" s="96">
        <v>521.12799999999993</v>
      </c>
    </row>
    <row r="161" spans="1:12">
      <c r="A161" s="89" t="s">
        <v>269</v>
      </c>
      <c r="B161" s="87" t="s">
        <v>270</v>
      </c>
      <c r="C161" s="95"/>
      <c r="D161" s="95"/>
      <c r="E161" s="95"/>
      <c r="F161" s="95"/>
      <c r="G161" s="95">
        <v>0</v>
      </c>
      <c r="H161" s="95">
        <v>0</v>
      </c>
      <c r="I161" s="95">
        <v>0</v>
      </c>
      <c r="J161" s="95">
        <v>0</v>
      </c>
      <c r="K161" s="104">
        <v>0</v>
      </c>
      <c r="L161" s="96">
        <v>0</v>
      </c>
    </row>
    <row r="162" spans="1:12">
      <c r="A162" s="86">
        <v>3221</v>
      </c>
      <c r="B162" s="88" t="s">
        <v>261</v>
      </c>
      <c r="C162" s="95"/>
      <c r="D162" s="95"/>
      <c r="E162" s="95"/>
      <c r="F162" s="95"/>
      <c r="G162" s="95">
        <v>0</v>
      </c>
      <c r="H162" s="95">
        <v>0</v>
      </c>
      <c r="I162" s="95">
        <v>0</v>
      </c>
      <c r="J162" s="95">
        <v>0</v>
      </c>
      <c r="K162" s="104">
        <v>0</v>
      </c>
      <c r="L162" s="96">
        <v>0</v>
      </c>
    </row>
    <row r="163" spans="1:12">
      <c r="A163" s="86">
        <v>3222</v>
      </c>
      <c r="B163" s="88" t="s">
        <v>262</v>
      </c>
      <c r="C163" s="95"/>
      <c r="D163" s="95"/>
      <c r="E163" s="95"/>
      <c r="F163" s="95"/>
      <c r="G163" s="95">
        <v>0</v>
      </c>
      <c r="H163" s="95">
        <v>0</v>
      </c>
      <c r="I163" s="95">
        <v>0</v>
      </c>
      <c r="J163" s="95">
        <v>0</v>
      </c>
      <c r="K163" s="104">
        <v>0</v>
      </c>
      <c r="L163" s="96">
        <v>0</v>
      </c>
    </row>
    <row r="164" spans="1:12">
      <c r="A164" s="86">
        <v>3223</v>
      </c>
      <c r="B164" s="88" t="s">
        <v>263</v>
      </c>
      <c r="C164" s="95"/>
      <c r="D164" s="95"/>
      <c r="E164" s="95"/>
      <c r="F164" s="95"/>
      <c r="G164" s="95">
        <v>0</v>
      </c>
      <c r="H164" s="95">
        <v>0</v>
      </c>
      <c r="I164" s="95">
        <v>0</v>
      </c>
      <c r="J164" s="95">
        <v>0</v>
      </c>
      <c r="K164" s="104">
        <v>0</v>
      </c>
      <c r="L164" s="96">
        <v>0</v>
      </c>
    </row>
    <row r="165" spans="1:12">
      <c r="A165" s="86">
        <v>3224</v>
      </c>
      <c r="B165" s="88" t="s">
        <v>264</v>
      </c>
      <c r="C165" s="95"/>
      <c r="D165" s="95"/>
      <c r="E165" s="95"/>
      <c r="F165" s="95"/>
      <c r="G165" s="95">
        <v>0</v>
      </c>
      <c r="H165" s="95">
        <v>0</v>
      </c>
      <c r="I165" s="95">
        <v>0</v>
      </c>
      <c r="J165" s="95">
        <v>0</v>
      </c>
      <c r="K165" s="104">
        <v>0</v>
      </c>
      <c r="L165" s="96">
        <v>0</v>
      </c>
    </row>
    <row r="166" spans="1:12">
      <c r="A166" s="86">
        <v>3225</v>
      </c>
      <c r="B166" s="88" t="s">
        <v>265</v>
      </c>
      <c r="C166" s="95"/>
      <c r="D166" s="95"/>
      <c r="E166" s="95"/>
      <c r="F166" s="95"/>
      <c r="G166" s="95">
        <v>0</v>
      </c>
      <c r="H166" s="95">
        <v>0</v>
      </c>
      <c r="I166" s="95">
        <v>0</v>
      </c>
      <c r="J166" s="95">
        <v>0</v>
      </c>
      <c r="K166" s="104">
        <v>0</v>
      </c>
      <c r="L166" s="96">
        <v>0</v>
      </c>
    </row>
    <row r="167" spans="1:12">
      <c r="A167" s="86">
        <v>3226</v>
      </c>
      <c r="B167" s="88" t="s">
        <v>266</v>
      </c>
      <c r="C167" s="95"/>
      <c r="D167" s="95"/>
      <c r="E167" s="95"/>
      <c r="F167" s="95"/>
      <c r="G167" s="95">
        <v>0</v>
      </c>
      <c r="H167" s="95">
        <v>0</v>
      </c>
      <c r="I167" s="95">
        <v>0</v>
      </c>
      <c r="J167" s="95">
        <v>0</v>
      </c>
      <c r="K167" s="104">
        <v>0</v>
      </c>
      <c r="L167" s="96">
        <v>0</v>
      </c>
    </row>
    <row r="168" spans="1:12">
      <c r="A168" s="86">
        <v>3227</v>
      </c>
      <c r="B168" s="88" t="s">
        <v>267</v>
      </c>
      <c r="C168" s="95"/>
      <c r="D168" s="95"/>
      <c r="E168" s="95"/>
      <c r="F168" s="95"/>
      <c r="G168" s="95">
        <v>0</v>
      </c>
      <c r="H168" s="95">
        <v>0</v>
      </c>
      <c r="I168" s="95">
        <v>0</v>
      </c>
      <c r="J168" s="95">
        <v>0</v>
      </c>
      <c r="K168" s="104">
        <v>0</v>
      </c>
      <c r="L168" s="96">
        <v>0</v>
      </c>
    </row>
    <row r="169" spans="1:12">
      <c r="A169" s="86">
        <v>3228</v>
      </c>
      <c r="B169" s="88" t="s">
        <v>268</v>
      </c>
      <c r="C169" s="95"/>
      <c r="D169" s="95"/>
      <c r="E169" s="95"/>
      <c r="F169" s="95"/>
      <c r="G169" s="95">
        <v>0</v>
      </c>
      <c r="H169" s="95">
        <v>0</v>
      </c>
      <c r="I169" s="95">
        <v>0</v>
      </c>
      <c r="J169" s="95">
        <v>0</v>
      </c>
      <c r="K169" s="104">
        <v>0</v>
      </c>
      <c r="L169" s="96">
        <v>0</v>
      </c>
    </row>
    <row r="170" spans="1:12">
      <c r="A170" s="86"/>
      <c r="B170" s="88"/>
      <c r="C170" s="95"/>
      <c r="D170" s="95"/>
      <c r="E170" s="95"/>
      <c r="F170" s="95"/>
      <c r="G170" s="95"/>
      <c r="H170" s="95"/>
      <c r="I170" s="95"/>
      <c r="J170" s="95"/>
      <c r="K170" s="104"/>
      <c r="L170" s="96"/>
    </row>
    <row r="171" spans="1:12">
      <c r="A171" s="91" t="s">
        <v>271</v>
      </c>
      <c r="B171" s="92" t="s">
        <v>272</v>
      </c>
      <c r="C171" s="93"/>
      <c r="D171" s="93"/>
      <c r="E171" s="93"/>
      <c r="F171" s="93"/>
      <c r="G171" s="93">
        <v>32.154911740003087</v>
      </c>
      <c r="H171" s="93">
        <v>2278.7544928699995</v>
      </c>
      <c r="I171" s="93">
        <v>-1580.7445591300011</v>
      </c>
      <c r="J171" s="93">
        <v>928.20381432999886</v>
      </c>
      <c r="K171" s="103">
        <v>1297.9391647100022</v>
      </c>
      <c r="L171" s="94">
        <v>-408.96647772999899</v>
      </c>
    </row>
    <row r="172" spans="1:12">
      <c r="A172" s="89" t="s">
        <v>273</v>
      </c>
      <c r="B172" s="87" t="s">
        <v>274</v>
      </c>
      <c r="C172" s="95"/>
      <c r="D172" s="95"/>
      <c r="E172" s="95"/>
      <c r="F172" s="95"/>
      <c r="G172" s="95">
        <v>32.154911740003087</v>
      </c>
      <c r="H172" s="95">
        <v>2278.7544928699995</v>
      </c>
      <c r="I172" s="95">
        <v>-1580.7445591300011</v>
      </c>
      <c r="J172" s="95">
        <v>928.20381432999886</v>
      </c>
      <c r="K172" s="104">
        <v>1297.9391647100022</v>
      </c>
      <c r="L172" s="96">
        <v>-408.96647772999899</v>
      </c>
    </row>
    <row r="173" spans="1:12">
      <c r="A173" s="86">
        <v>3312</v>
      </c>
      <c r="B173" s="88" t="s">
        <v>262</v>
      </c>
      <c r="C173" s="95"/>
      <c r="D173" s="95"/>
      <c r="E173" s="95"/>
      <c r="F173" s="95"/>
      <c r="G173" s="95">
        <v>0</v>
      </c>
      <c r="H173" s="95">
        <v>0</v>
      </c>
      <c r="I173" s="95">
        <v>0</v>
      </c>
      <c r="J173" s="95">
        <v>0</v>
      </c>
      <c r="K173" s="104">
        <v>0</v>
      </c>
      <c r="L173" s="96">
        <v>0</v>
      </c>
    </row>
    <row r="174" spans="1:12">
      <c r="A174" s="86" t="s">
        <v>275</v>
      </c>
      <c r="B174" s="88" t="s">
        <v>276</v>
      </c>
      <c r="C174" s="95"/>
      <c r="D174" s="95"/>
      <c r="E174" s="95"/>
      <c r="F174" s="95"/>
      <c r="G174" s="95">
        <v>0</v>
      </c>
      <c r="H174" s="95">
        <v>0</v>
      </c>
      <c r="I174" s="95">
        <v>0</v>
      </c>
      <c r="J174" s="95">
        <v>0</v>
      </c>
      <c r="K174" s="104">
        <v>0</v>
      </c>
      <c r="L174" s="96">
        <v>0</v>
      </c>
    </row>
    <row r="175" spans="1:12">
      <c r="A175" s="86" t="s">
        <v>277</v>
      </c>
      <c r="B175" s="88" t="s">
        <v>264</v>
      </c>
      <c r="C175" s="95"/>
      <c r="D175" s="95"/>
      <c r="E175" s="95"/>
      <c r="F175" s="95"/>
      <c r="G175" s="95">
        <v>151.89144174000296</v>
      </c>
      <c r="H175" s="95">
        <v>1430.47122231</v>
      </c>
      <c r="I175" s="95">
        <v>-599.82557657000132</v>
      </c>
      <c r="J175" s="95">
        <v>514.53799999999876</v>
      </c>
      <c r="K175" s="104">
        <v>231.71600004000175</v>
      </c>
      <c r="L175" s="96">
        <v>-736.11047772999893</v>
      </c>
    </row>
    <row r="176" spans="1:12">
      <c r="A176" s="86" t="s">
        <v>278</v>
      </c>
      <c r="B176" s="88" t="s">
        <v>265</v>
      </c>
      <c r="C176" s="95"/>
      <c r="D176" s="95"/>
      <c r="E176" s="95"/>
      <c r="F176" s="95"/>
      <c r="G176" s="95">
        <v>0</v>
      </c>
      <c r="H176" s="95">
        <v>0</v>
      </c>
      <c r="I176" s="95">
        <v>0</v>
      </c>
      <c r="J176" s="95">
        <v>0</v>
      </c>
      <c r="K176" s="104">
        <v>0</v>
      </c>
      <c r="L176" s="96">
        <v>0</v>
      </c>
    </row>
    <row r="177" spans="1:12">
      <c r="A177" s="86" t="s">
        <v>279</v>
      </c>
      <c r="B177" s="88" t="s">
        <v>266</v>
      </c>
      <c r="C177" s="95"/>
      <c r="D177" s="95"/>
      <c r="E177" s="95"/>
      <c r="F177" s="95"/>
      <c r="G177" s="95">
        <v>0</v>
      </c>
      <c r="H177" s="95">
        <v>0</v>
      </c>
      <c r="I177" s="95">
        <v>0</v>
      </c>
      <c r="J177" s="95">
        <v>0</v>
      </c>
      <c r="K177" s="104">
        <v>0</v>
      </c>
      <c r="L177" s="96">
        <v>0</v>
      </c>
    </row>
    <row r="178" spans="1:12">
      <c r="A178" s="86" t="s">
        <v>280</v>
      </c>
      <c r="B178" s="88" t="s">
        <v>267</v>
      </c>
      <c r="C178" s="95"/>
      <c r="D178" s="95"/>
      <c r="E178" s="95"/>
      <c r="F178" s="95"/>
      <c r="G178" s="95">
        <v>0</v>
      </c>
      <c r="H178" s="95">
        <v>0</v>
      </c>
      <c r="I178" s="95">
        <v>0</v>
      </c>
      <c r="J178" s="95">
        <v>0</v>
      </c>
      <c r="K178" s="104">
        <v>0</v>
      </c>
      <c r="L178" s="96">
        <v>0</v>
      </c>
    </row>
    <row r="179" spans="1:12">
      <c r="A179" s="86" t="s">
        <v>281</v>
      </c>
      <c r="B179" s="88" t="s">
        <v>282</v>
      </c>
      <c r="C179" s="95"/>
      <c r="D179" s="95"/>
      <c r="E179" s="95"/>
      <c r="F179" s="95"/>
      <c r="G179" s="95">
        <v>-119.73652999999987</v>
      </c>
      <c r="H179" s="95">
        <v>848.28327055999944</v>
      </c>
      <c r="I179" s="95">
        <v>-980.91898255999979</v>
      </c>
      <c r="J179" s="95">
        <v>413.6658143300001</v>
      </c>
      <c r="K179" s="104">
        <v>1066.2231646700004</v>
      </c>
      <c r="L179" s="96">
        <v>327.14399999999989</v>
      </c>
    </row>
    <row r="180" spans="1:12">
      <c r="A180" s="89" t="s">
        <v>283</v>
      </c>
      <c r="B180" s="87" t="s">
        <v>284</v>
      </c>
      <c r="C180" s="95"/>
      <c r="D180" s="95"/>
      <c r="E180" s="95"/>
      <c r="F180" s="95"/>
      <c r="G180" s="95">
        <v>0</v>
      </c>
      <c r="H180" s="95">
        <v>0</v>
      </c>
      <c r="I180" s="95">
        <v>0</v>
      </c>
      <c r="J180" s="95">
        <v>0</v>
      </c>
      <c r="K180" s="104">
        <v>0</v>
      </c>
      <c r="L180" s="96">
        <v>0</v>
      </c>
    </row>
    <row r="181" spans="1:12">
      <c r="A181" s="86">
        <v>3321</v>
      </c>
      <c r="B181" s="88" t="s">
        <v>285</v>
      </c>
      <c r="C181" s="95"/>
      <c r="D181" s="95"/>
      <c r="E181" s="95"/>
      <c r="F181" s="95"/>
      <c r="G181" s="95">
        <v>0</v>
      </c>
      <c r="H181" s="95">
        <v>0</v>
      </c>
      <c r="I181" s="95">
        <v>0</v>
      </c>
      <c r="J181" s="95">
        <v>0</v>
      </c>
      <c r="K181" s="104">
        <v>0</v>
      </c>
      <c r="L181" s="96">
        <v>0</v>
      </c>
    </row>
    <row r="182" spans="1:12">
      <c r="A182" s="86">
        <v>3322</v>
      </c>
      <c r="B182" s="88" t="s">
        <v>262</v>
      </c>
      <c r="C182" s="95"/>
      <c r="D182" s="95"/>
      <c r="E182" s="95"/>
      <c r="F182" s="95"/>
      <c r="G182" s="95">
        <v>0</v>
      </c>
      <c r="H182" s="95">
        <v>0</v>
      </c>
      <c r="I182" s="95">
        <v>0</v>
      </c>
      <c r="J182" s="95">
        <v>0</v>
      </c>
      <c r="K182" s="104">
        <v>0</v>
      </c>
      <c r="L182" s="96">
        <v>0</v>
      </c>
    </row>
    <row r="183" spans="1:12">
      <c r="A183" s="86">
        <v>3323</v>
      </c>
      <c r="B183" s="88" t="s">
        <v>276</v>
      </c>
      <c r="C183" s="95"/>
      <c r="D183" s="95"/>
      <c r="E183" s="95"/>
      <c r="F183" s="95"/>
      <c r="G183" s="95">
        <v>0</v>
      </c>
      <c r="H183" s="95">
        <v>0</v>
      </c>
      <c r="I183" s="95">
        <v>0</v>
      </c>
      <c r="J183" s="95">
        <v>0</v>
      </c>
      <c r="K183" s="104">
        <v>0</v>
      </c>
      <c r="L183" s="96">
        <v>0</v>
      </c>
    </row>
    <row r="184" spans="1:12">
      <c r="A184" s="86">
        <v>3324</v>
      </c>
      <c r="B184" s="88" t="s">
        <v>264</v>
      </c>
      <c r="C184" s="95"/>
      <c r="D184" s="95"/>
      <c r="E184" s="95"/>
      <c r="F184" s="95"/>
      <c r="G184" s="95">
        <v>0</v>
      </c>
      <c r="H184" s="95">
        <v>0</v>
      </c>
      <c r="I184" s="95">
        <v>0</v>
      </c>
      <c r="J184" s="95">
        <v>0</v>
      </c>
      <c r="K184" s="104">
        <v>0</v>
      </c>
      <c r="L184" s="96">
        <v>0</v>
      </c>
    </row>
    <row r="185" spans="1:12">
      <c r="A185" s="86">
        <v>3325</v>
      </c>
      <c r="B185" s="88" t="s">
        <v>265</v>
      </c>
      <c r="C185" s="95"/>
      <c r="D185" s="95"/>
      <c r="E185" s="95"/>
      <c r="F185" s="95"/>
      <c r="G185" s="95">
        <v>0</v>
      </c>
      <c r="H185" s="95">
        <v>0</v>
      </c>
      <c r="I185" s="95">
        <v>0</v>
      </c>
      <c r="J185" s="95">
        <v>0</v>
      </c>
      <c r="K185" s="104">
        <v>0</v>
      </c>
      <c r="L185" s="96">
        <v>0</v>
      </c>
    </row>
    <row r="186" spans="1:12">
      <c r="A186" s="86">
        <v>3326</v>
      </c>
      <c r="B186" s="88" t="s">
        <v>266</v>
      </c>
      <c r="C186" s="95"/>
      <c r="D186" s="95"/>
      <c r="E186" s="95"/>
      <c r="F186" s="95"/>
      <c r="G186" s="95">
        <v>0</v>
      </c>
      <c r="H186" s="95">
        <v>0</v>
      </c>
      <c r="I186" s="95">
        <v>0</v>
      </c>
      <c r="J186" s="95">
        <v>0</v>
      </c>
      <c r="K186" s="104">
        <v>0</v>
      </c>
      <c r="L186" s="96">
        <v>0</v>
      </c>
    </row>
    <row r="187" spans="1:12">
      <c r="A187" s="86">
        <v>3327</v>
      </c>
      <c r="B187" s="88" t="s">
        <v>267</v>
      </c>
      <c r="C187" s="95"/>
      <c r="D187" s="95"/>
      <c r="E187" s="95"/>
      <c r="F187" s="95"/>
      <c r="G187" s="95">
        <v>0</v>
      </c>
      <c r="H187" s="95">
        <v>0</v>
      </c>
      <c r="I187" s="95">
        <v>0</v>
      </c>
      <c r="J187" s="95">
        <v>0</v>
      </c>
      <c r="K187" s="104">
        <v>0</v>
      </c>
      <c r="L187" s="96">
        <v>0</v>
      </c>
    </row>
    <row r="188" spans="1:12">
      <c r="A188" s="86">
        <v>3328</v>
      </c>
      <c r="B188" s="88" t="s">
        <v>282</v>
      </c>
      <c r="C188" s="95"/>
      <c r="D188" s="95"/>
      <c r="E188" s="95"/>
      <c r="F188" s="95"/>
      <c r="G188" s="95">
        <v>0</v>
      </c>
      <c r="H188" s="95">
        <v>0</v>
      </c>
      <c r="I188" s="95">
        <v>0</v>
      </c>
      <c r="J188" s="95">
        <v>0</v>
      </c>
      <c r="K188" s="104">
        <v>0</v>
      </c>
      <c r="L188" s="96">
        <v>0</v>
      </c>
    </row>
    <row r="189" spans="1:12">
      <c r="A189" s="86"/>
      <c r="B189" s="88"/>
      <c r="C189" s="95"/>
      <c r="D189" s="95"/>
      <c r="E189" s="95"/>
      <c r="F189" s="95"/>
      <c r="G189" s="95"/>
      <c r="H189" s="95"/>
      <c r="I189" s="95"/>
      <c r="J189" s="95"/>
      <c r="K189" s="104"/>
      <c r="L189" s="96"/>
    </row>
    <row r="190" spans="1:12">
      <c r="A190" s="90" t="s">
        <v>286</v>
      </c>
      <c r="B190" s="2" t="s">
        <v>287</v>
      </c>
      <c r="C190" s="97"/>
      <c r="D190" s="97"/>
      <c r="E190" s="97"/>
      <c r="F190" s="97"/>
      <c r="G190" s="97"/>
      <c r="H190" s="97"/>
      <c r="I190" s="97"/>
      <c r="J190" s="97"/>
      <c r="K190" s="97"/>
      <c r="L190" s="98"/>
    </row>
  </sheetData>
  <phoneticPr fontId="21" type="noConversion"/>
  <pageMargins left="0.7" right="0.7" top="0.75" bottom="0.75" header="0.3" footer="0.3"/>
  <pageSetup orientation="portrait" r:id="rId1"/>
  <ignoredErrors>
    <ignoredError sqref="A79:A169 A4:A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Transacciones</vt:lpstr>
      <vt:lpstr>Transacciones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Reyes</dc:creator>
  <cp:lastModifiedBy>Izza Bella Irias Cruz</cp:lastModifiedBy>
  <dcterms:created xsi:type="dcterms:W3CDTF">2025-06-09T04:44:33Z</dcterms:created>
  <dcterms:modified xsi:type="dcterms:W3CDTF">2026-05-22T17:06:50Z</dcterms:modified>
</cp:coreProperties>
</file>