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activeTab="1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4" l="1"/>
  <c r="BG8" i="4"/>
  <c r="BH8" i="4"/>
  <c r="BI8" i="4"/>
  <c r="BJ8" i="4"/>
  <c r="BK8" i="4"/>
  <c r="BL8" i="4"/>
  <c r="BL23" i="4" s="1"/>
  <c r="BM8" i="4"/>
  <c r="BN8" i="4"/>
  <c r="BO8" i="4"/>
  <c r="BP8" i="4"/>
  <c r="BQ8" i="4"/>
  <c r="BF9" i="4"/>
  <c r="BG9" i="4"/>
  <c r="BH9" i="4"/>
  <c r="BI9" i="4"/>
  <c r="BJ9" i="4"/>
  <c r="BK9" i="4"/>
  <c r="BL9" i="4"/>
  <c r="BM9" i="4"/>
  <c r="BN9" i="4"/>
  <c r="BO9" i="4"/>
  <c r="BP9" i="4"/>
  <c r="BQ9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F13" i="4"/>
  <c r="BG13" i="4"/>
  <c r="BH13" i="4"/>
  <c r="BI13" i="4"/>
  <c r="BI22" i="4" s="1"/>
  <c r="BJ13" i="4"/>
  <c r="BK13" i="4"/>
  <c r="BK22" i="4" s="1"/>
  <c r="BL13" i="4"/>
  <c r="BM13" i="4"/>
  <c r="BN13" i="4"/>
  <c r="BO13" i="4"/>
  <c r="BP13" i="4"/>
  <c r="BQ13" i="4"/>
  <c r="BQ22" i="4" s="1"/>
  <c r="BF14" i="4"/>
  <c r="BG14" i="4"/>
  <c r="BH14" i="4"/>
  <c r="BI14" i="4"/>
  <c r="BJ14" i="4"/>
  <c r="BK14" i="4"/>
  <c r="BL14" i="4"/>
  <c r="BM14" i="4"/>
  <c r="BN14" i="4"/>
  <c r="BO14" i="4"/>
  <c r="BP14" i="4"/>
  <c r="BQ14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F16" i="4"/>
  <c r="BG16" i="4"/>
  <c r="BH16" i="4"/>
  <c r="BH22" i="4" s="1"/>
  <c r="BI16" i="4"/>
  <c r="BJ16" i="4"/>
  <c r="BK16" i="4"/>
  <c r="BL16" i="4"/>
  <c r="BM16" i="4"/>
  <c r="BN16" i="4"/>
  <c r="BO16" i="4"/>
  <c r="BO22" i="4" s="1"/>
  <c r="BP16" i="4"/>
  <c r="BP22" i="4" s="1"/>
  <c r="BQ16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F22" i="4"/>
  <c r="BM22" i="4"/>
  <c r="BN22" i="4"/>
  <c r="BF23" i="4"/>
  <c r="BG23" i="4"/>
  <c r="BH23" i="4"/>
  <c r="BM23" i="4"/>
  <c r="BN23" i="4"/>
  <c r="BO23" i="4"/>
  <c r="BP23" i="4"/>
  <c r="BQ23" i="4"/>
  <c r="BF25" i="4"/>
  <c r="BG25" i="4"/>
  <c r="BH25" i="4"/>
  <c r="BH30" i="4" s="1"/>
  <c r="BH31" i="4" s="1"/>
  <c r="BI25" i="4"/>
  <c r="BJ25" i="4"/>
  <c r="BK25" i="4"/>
  <c r="BL25" i="4"/>
  <c r="BL30" i="4" s="1"/>
  <c r="BM25" i="4"/>
  <c r="BN25" i="4"/>
  <c r="BN30" i="4" s="1"/>
  <c r="BN31" i="4" s="1"/>
  <c r="BO25" i="4"/>
  <c r="BO30" i="4" s="1"/>
  <c r="BO31" i="4" s="1"/>
  <c r="BP25" i="4"/>
  <c r="BP30" i="4" s="1"/>
  <c r="BP31" i="4" s="1"/>
  <c r="BQ25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F30" i="4"/>
  <c r="BF31" i="4" s="1"/>
  <c r="BG30" i="4"/>
  <c r="BG31" i="4" s="1"/>
  <c r="BI30" i="4"/>
  <c r="BI31" i="4" s="1"/>
  <c r="BM30" i="4"/>
  <c r="BM31" i="4" s="1"/>
  <c r="BQ30" i="4"/>
  <c r="BQ31" i="4" s="1"/>
  <c r="BF33" i="4"/>
  <c r="BG33" i="4"/>
  <c r="BH33" i="4"/>
  <c r="BI33" i="4"/>
  <c r="BJ33" i="4"/>
  <c r="BK33" i="4"/>
  <c r="BL33" i="4"/>
  <c r="BM33" i="4"/>
  <c r="BN33" i="4"/>
  <c r="BO33" i="4"/>
  <c r="BP33" i="4"/>
  <c r="BQ33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E37" i="4" s="1"/>
  <c r="BC171" i="1"/>
  <c r="BE36" i="4" s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E34" i="4" s="1"/>
  <c r="BC151" i="1"/>
  <c r="BE33" i="4" s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P184" i="1"/>
  <c r="P183" i="1"/>
  <c r="P182" i="1"/>
  <c r="P181" i="1"/>
  <c r="P176" i="1"/>
  <c r="P175" i="1"/>
  <c r="P174" i="1"/>
  <c r="P173" i="1"/>
  <c r="P167" i="1"/>
  <c r="P166" i="1"/>
  <c r="P165" i="1"/>
  <c r="P164" i="1"/>
  <c r="P159" i="1"/>
  <c r="P158" i="1"/>
  <c r="P157" i="1"/>
  <c r="P156" i="1"/>
  <c r="P151" i="1"/>
  <c r="P188" i="1"/>
  <c r="P187" i="1"/>
  <c r="P186" i="1"/>
  <c r="P185" i="1"/>
  <c r="P180" i="1"/>
  <c r="P179" i="1"/>
  <c r="P178" i="1"/>
  <c r="P177" i="1"/>
  <c r="P172" i="1"/>
  <c r="P171" i="1"/>
  <c r="P169" i="1"/>
  <c r="P168" i="1"/>
  <c r="P163" i="1"/>
  <c r="P162" i="1"/>
  <c r="P161" i="1"/>
  <c r="P160" i="1"/>
  <c r="P155" i="1"/>
  <c r="P154" i="1"/>
  <c r="P153" i="1"/>
  <c r="P15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72" i="1"/>
  <c r="C171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52" i="1"/>
  <c r="C151" i="1"/>
  <c r="BC4" i="1"/>
  <c r="BE8" i="4" s="1"/>
  <c r="BC5" i="1"/>
  <c r="BE9" i="4" s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E10" i="4" s="1"/>
  <c r="BC39" i="1"/>
  <c r="BC40" i="1"/>
  <c r="BC41" i="1"/>
  <c r="BC42" i="1"/>
  <c r="BC43" i="1"/>
  <c r="BC44" i="1"/>
  <c r="BC45" i="1"/>
  <c r="BC46" i="1"/>
  <c r="BC47" i="1"/>
  <c r="BC48" i="1"/>
  <c r="BE11" i="4" s="1"/>
  <c r="BC49" i="1"/>
  <c r="BC50" i="1"/>
  <c r="BC51" i="1"/>
  <c r="BC52" i="1"/>
  <c r="BC53" i="1"/>
  <c r="BC54" i="1"/>
  <c r="BC55" i="1"/>
  <c r="BC56" i="1"/>
  <c r="BC57" i="1"/>
  <c r="BC58" i="1"/>
  <c r="BE12" i="4" s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E13" i="4" s="1"/>
  <c r="BC87" i="1"/>
  <c r="BE14" i="4" s="1"/>
  <c r="BC88" i="1"/>
  <c r="BC89" i="1"/>
  <c r="BC90" i="1"/>
  <c r="BC91" i="1"/>
  <c r="BC92" i="1"/>
  <c r="BE15" i="4" s="1"/>
  <c r="BC93" i="1"/>
  <c r="BE16" i="4" s="1"/>
  <c r="BC94" i="1"/>
  <c r="BE17" i="4" s="1"/>
  <c r="BC95" i="1"/>
  <c r="BC96" i="1"/>
  <c r="BC97" i="1"/>
  <c r="BC98" i="1"/>
  <c r="BE18" i="4" s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E20" i="4" s="1"/>
  <c r="BC113" i="1"/>
  <c r="BC114" i="1"/>
  <c r="BC115" i="1"/>
  <c r="BC116" i="1"/>
  <c r="BE21" i="4" s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C135" i="1"/>
  <c r="BC148" i="1" s="1"/>
  <c r="BC136" i="1"/>
  <c r="BE26" i="4" s="1"/>
  <c r="BC137" i="1"/>
  <c r="BC138" i="1"/>
  <c r="BC139" i="1"/>
  <c r="BC140" i="1"/>
  <c r="BC141" i="1"/>
  <c r="BC142" i="1"/>
  <c r="BE28" i="4" s="1"/>
  <c r="BC143" i="1"/>
  <c r="BE29" i="4" s="1"/>
  <c r="BC144" i="1"/>
  <c r="BC145" i="1"/>
  <c r="BC146" i="1"/>
  <c r="BC147" i="1"/>
  <c r="BD148" i="1"/>
  <c r="BD149" i="1" s="1"/>
  <c r="BE148" i="1"/>
  <c r="BE149" i="1" s="1"/>
  <c r="BF148" i="1"/>
  <c r="BF149" i="1" s="1"/>
  <c r="BG148" i="1"/>
  <c r="BG149" i="1" s="1"/>
  <c r="BH148" i="1"/>
  <c r="BH149" i="1" s="1"/>
  <c r="BI148" i="1"/>
  <c r="BI149" i="1" s="1"/>
  <c r="BJ148" i="1"/>
  <c r="BJ149" i="1" s="1"/>
  <c r="BK148" i="1"/>
  <c r="BK149" i="1" s="1"/>
  <c r="BL148" i="1"/>
  <c r="BL149" i="1" s="1"/>
  <c r="BM148" i="1"/>
  <c r="BM149" i="1" s="1"/>
  <c r="BN148" i="1"/>
  <c r="BN149" i="1" s="1"/>
  <c r="BO148" i="1"/>
  <c r="BO149" i="1"/>
  <c r="BE23" i="4" l="1"/>
  <c r="BE22" i="4"/>
  <c r="BJ23" i="4"/>
  <c r="BE25" i="4"/>
  <c r="BE30" i="4" s="1"/>
  <c r="BE31" i="4" s="1"/>
  <c r="BK23" i="4"/>
  <c r="BL31" i="4"/>
  <c r="BG22" i="4"/>
  <c r="BK30" i="4"/>
  <c r="BK31" i="4" s="1"/>
  <c r="BJ30" i="4"/>
  <c r="BL22" i="4"/>
  <c r="BI23" i="4"/>
  <c r="BJ31" i="4"/>
  <c r="BJ22" i="4"/>
  <c r="BC132" i="1"/>
  <c r="BC149" i="1"/>
  <c r="BC133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C88" i="1"/>
  <c r="C87" i="1"/>
  <c r="C86" i="1"/>
  <c r="C92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Z30" i="4" s="1"/>
  <c r="AA25" i="4"/>
  <c r="AB25" i="4"/>
  <c r="AC25" i="4"/>
  <c r="AD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U8" i="4"/>
  <c r="V8" i="4"/>
  <c r="W8" i="4"/>
  <c r="X8" i="4"/>
  <c r="Y8" i="4"/>
  <c r="Y23" i="4" s="1"/>
  <c r="Z8" i="4"/>
  <c r="Z23" i="4" s="1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S8" i="4"/>
  <c r="AT8" i="4"/>
  <c r="AU8" i="4"/>
  <c r="AV8" i="4"/>
  <c r="AW8" i="4"/>
  <c r="AW23" i="4" s="1"/>
  <c r="AX8" i="4"/>
  <c r="AX23" i="4" s="1"/>
  <c r="AY8" i="4"/>
  <c r="AY23" i="4" s="1"/>
  <c r="AZ8" i="4"/>
  <c r="BA8" i="4"/>
  <c r="BB8" i="4"/>
  <c r="BC8" i="4"/>
  <c r="BD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S9" i="4"/>
  <c r="AT9" i="4"/>
  <c r="AU9" i="4"/>
  <c r="AV9" i="4"/>
  <c r="AW9" i="4"/>
  <c r="AX9" i="4"/>
  <c r="AY9" i="4"/>
  <c r="AZ9" i="4"/>
  <c r="BA9" i="4"/>
  <c r="BB9" i="4"/>
  <c r="BC9" i="4"/>
  <c r="BD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F13" i="4"/>
  <c r="F30" i="4" s="1"/>
  <c r="G13" i="4"/>
  <c r="H13" i="4"/>
  <c r="H30" i="4" s="1"/>
  <c r="I13" i="4"/>
  <c r="J13" i="4"/>
  <c r="K13" i="4"/>
  <c r="L13" i="4"/>
  <c r="M13" i="4"/>
  <c r="N13" i="4"/>
  <c r="O13" i="4"/>
  <c r="P13" i="4"/>
  <c r="Q13" i="4"/>
  <c r="S13" i="4"/>
  <c r="S30" i="4" s="1"/>
  <c r="S31" i="4" s="1"/>
  <c r="T13" i="4"/>
  <c r="T30" i="4" s="1"/>
  <c r="T31" i="4" s="1"/>
  <c r="U13" i="4"/>
  <c r="V13" i="4"/>
  <c r="V30" i="4" s="1"/>
  <c r="W13" i="4"/>
  <c r="X13" i="4"/>
  <c r="Y13" i="4"/>
  <c r="Z13" i="4"/>
  <c r="AA13" i="4"/>
  <c r="AB13" i="4"/>
  <c r="AC13" i="4"/>
  <c r="AD13" i="4"/>
  <c r="AE13" i="4"/>
  <c r="AF13" i="4"/>
  <c r="AF30" i="4" s="1"/>
  <c r="AF31" i="4" s="1"/>
  <c r="AG13" i="4"/>
  <c r="AG30" i="4" s="1"/>
  <c r="AH13" i="4"/>
  <c r="AH30" i="4" s="1"/>
  <c r="AI13" i="4"/>
  <c r="AJ13" i="4"/>
  <c r="AK13" i="4"/>
  <c r="AL13" i="4"/>
  <c r="AM13" i="4"/>
  <c r="AN13" i="4"/>
  <c r="AO13" i="4"/>
  <c r="AP13" i="4"/>
  <c r="AQ13" i="4"/>
  <c r="AR13" i="4"/>
  <c r="AS13" i="4"/>
  <c r="AS30" i="4" s="1"/>
  <c r="AT13" i="4"/>
  <c r="AT30" i="4" s="1"/>
  <c r="AU13" i="4"/>
  <c r="AV13" i="4"/>
  <c r="AW13" i="4"/>
  <c r="AX13" i="4"/>
  <c r="AY13" i="4"/>
  <c r="AZ13" i="4"/>
  <c r="BA13" i="4"/>
  <c r="BB13" i="4"/>
  <c r="BC13" i="4"/>
  <c r="BD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D148" i="1"/>
  <c r="E148" i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R148" i="1"/>
  <c r="R149" i="1" s="1"/>
  <c r="S148" i="1"/>
  <c r="S149" i="1" s="1"/>
  <c r="T148" i="1"/>
  <c r="T149" i="1" s="1"/>
  <c r="U148" i="1"/>
  <c r="V148" i="1"/>
  <c r="V149" i="1" s="1"/>
  <c r="W148" i="1"/>
  <c r="W149" i="1" s="1"/>
  <c r="X148" i="1"/>
  <c r="X149" i="1" s="1"/>
  <c r="Y148" i="1"/>
  <c r="Y149" i="1" s="1"/>
  <c r="Z148" i="1"/>
  <c r="AA148" i="1"/>
  <c r="AA149" i="1" s="1"/>
  <c r="AB148" i="1"/>
  <c r="AB149" i="1" s="1"/>
  <c r="AD148" i="1"/>
  <c r="AD149" i="1" s="1"/>
  <c r="AE148" i="1"/>
  <c r="AE149" i="1" s="1"/>
  <c r="AF148" i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L149" i="1" s="1"/>
  <c r="AM148" i="1"/>
  <c r="AM149" i="1" s="1"/>
  <c r="AN148" i="1"/>
  <c r="AN149" i="1" s="1"/>
  <c r="AO148" i="1"/>
  <c r="AO149" i="1" s="1"/>
  <c r="AQ148" i="1"/>
  <c r="AQ149" i="1" s="1"/>
  <c r="AR148" i="1"/>
  <c r="AR149" i="1" s="1"/>
  <c r="AS148" i="1"/>
  <c r="AS149" i="1" s="1"/>
  <c r="AT148" i="1"/>
  <c r="AT149" i="1" s="1"/>
  <c r="AU148" i="1"/>
  <c r="AU149" i="1" s="1"/>
  <c r="AV148" i="1"/>
  <c r="AV149" i="1" s="1"/>
  <c r="AW148" i="1"/>
  <c r="AW149" i="1" s="1"/>
  <c r="AX148" i="1"/>
  <c r="AX149" i="1" s="1"/>
  <c r="AY148" i="1"/>
  <c r="AY149" i="1" s="1"/>
  <c r="AZ148" i="1"/>
  <c r="AZ149" i="1" s="1"/>
  <c r="BA148" i="1"/>
  <c r="BA149" i="1" s="1"/>
  <c r="BB148" i="1"/>
  <c r="BB149" i="1" s="1"/>
  <c r="D149" i="1"/>
  <c r="E149" i="1"/>
  <c r="Q149" i="1"/>
  <c r="U149" i="1"/>
  <c r="Z149" i="1"/>
  <c r="AF149" i="1"/>
  <c r="AR25" i="4"/>
  <c r="AR29" i="4"/>
  <c r="AR28" i="4"/>
  <c r="AR27" i="4"/>
  <c r="AE29" i="4"/>
  <c r="AE28" i="4"/>
  <c r="AE26" i="4"/>
  <c r="AE25" i="4"/>
  <c r="R29" i="4"/>
  <c r="R28" i="4"/>
  <c r="R26" i="4"/>
  <c r="R25" i="4"/>
  <c r="C147" i="1"/>
  <c r="C146" i="1"/>
  <c r="C145" i="1"/>
  <c r="C144" i="1"/>
  <c r="C143" i="1"/>
  <c r="E29" i="4" s="1"/>
  <c r="C142" i="1"/>
  <c r="E28" i="4" s="1"/>
  <c r="C141" i="1"/>
  <c r="E27" i="4" s="1"/>
  <c r="C140" i="1"/>
  <c r="C139" i="1"/>
  <c r="C138" i="1"/>
  <c r="C137" i="1"/>
  <c r="C136" i="1"/>
  <c r="E26" i="4" s="1"/>
  <c r="C135" i="1"/>
  <c r="E25" i="4" s="1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AR21" i="4"/>
  <c r="AR20" i="4"/>
  <c r="AR19" i="4"/>
  <c r="AR18" i="4"/>
  <c r="AR17" i="4"/>
  <c r="AR15" i="4"/>
  <c r="AR14" i="4"/>
  <c r="AE21" i="4"/>
  <c r="AE20" i="4"/>
  <c r="AE18" i="4"/>
  <c r="AE16" i="4"/>
  <c r="AE15" i="4"/>
  <c r="AC148" i="1"/>
  <c r="AC149" i="1" s="1"/>
  <c r="R21" i="4"/>
  <c r="R20" i="4"/>
  <c r="R18" i="4"/>
  <c r="R15" i="4"/>
  <c r="R14" i="4"/>
  <c r="P148" i="1"/>
  <c r="P149" i="1" s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E21" i="4" s="1"/>
  <c r="C115" i="1"/>
  <c r="C114" i="1"/>
  <c r="C113" i="1"/>
  <c r="C112" i="1"/>
  <c r="E20" i="4" s="1"/>
  <c r="C111" i="1"/>
  <c r="C110" i="1"/>
  <c r="C109" i="1"/>
  <c r="C108" i="1"/>
  <c r="C107" i="1"/>
  <c r="C106" i="1"/>
  <c r="C105" i="1"/>
  <c r="C104" i="1"/>
  <c r="C103" i="1"/>
  <c r="C102" i="1"/>
  <c r="E19" i="4" s="1"/>
  <c r="C101" i="1"/>
  <c r="C100" i="1"/>
  <c r="C99" i="1"/>
  <c r="C98" i="1"/>
  <c r="E18" i="4" s="1"/>
  <c r="C97" i="1"/>
  <c r="C96" i="1"/>
  <c r="C95" i="1"/>
  <c r="C94" i="1"/>
  <c r="E17" i="4" s="1"/>
  <c r="C93" i="1"/>
  <c r="E16" i="4" s="1"/>
  <c r="E15" i="4"/>
  <c r="C91" i="1"/>
  <c r="C90" i="1"/>
  <c r="C89" i="1"/>
  <c r="E14" i="4"/>
  <c r="AP133" i="1"/>
  <c r="AR12" i="4"/>
  <c r="AR11" i="4"/>
  <c r="AR9" i="4"/>
  <c r="AE12" i="4"/>
  <c r="AE9" i="4"/>
  <c r="AC133" i="1"/>
  <c r="R12" i="4"/>
  <c r="R11" i="4"/>
  <c r="R10" i="4"/>
  <c r="R9" i="4"/>
  <c r="P132" i="1"/>
  <c r="C4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E12" i="4" s="1"/>
  <c r="C57" i="1"/>
  <c r="C56" i="1"/>
  <c r="C55" i="1"/>
  <c r="C54" i="1"/>
  <c r="C53" i="1"/>
  <c r="C52" i="1"/>
  <c r="C51" i="1"/>
  <c r="C50" i="1"/>
  <c r="C49" i="1"/>
  <c r="C48" i="1"/>
  <c r="E11" i="4" s="1"/>
  <c r="C47" i="1"/>
  <c r="C46" i="1"/>
  <c r="C45" i="1"/>
  <c r="C44" i="1"/>
  <c r="C43" i="1"/>
  <c r="C42" i="1"/>
  <c r="C41" i="1"/>
  <c r="C40" i="1"/>
  <c r="C39" i="1"/>
  <c r="C38" i="1"/>
  <c r="E10" i="4" s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E9" i="4" s="1"/>
  <c r="U30" i="4" l="1"/>
  <c r="AK30" i="4"/>
  <c r="AA30" i="4"/>
  <c r="AL23" i="4"/>
  <c r="M23" i="4"/>
  <c r="AK23" i="4"/>
  <c r="AX30" i="4"/>
  <c r="AX31" i="4" s="1"/>
  <c r="AR30" i="4"/>
  <c r="AN23" i="4"/>
  <c r="N30" i="4"/>
  <c r="M30" i="4"/>
  <c r="I30" i="4"/>
  <c r="I31" i="4" s="1"/>
  <c r="G30" i="4"/>
  <c r="G31" i="4" s="1"/>
  <c r="C132" i="1"/>
  <c r="C148" i="1"/>
  <c r="C149" i="1" s="1"/>
  <c r="AZ23" i="4"/>
  <c r="N23" i="4"/>
  <c r="H31" i="4"/>
  <c r="P23" i="4"/>
  <c r="BC30" i="4"/>
  <c r="BC31" i="4" s="1"/>
  <c r="AQ30" i="4"/>
  <c r="AQ31" i="4" s="1"/>
  <c r="AP30" i="4"/>
  <c r="AP31" i="4" s="1"/>
  <c r="AB23" i="4"/>
  <c r="O23" i="4"/>
  <c r="AW30" i="4"/>
  <c r="AW31" i="4" s="1"/>
  <c r="J30" i="4"/>
  <c r="J31" i="4" s="1"/>
  <c r="AA23" i="4"/>
  <c r="BB30" i="4"/>
  <c r="BB31" i="4" s="1"/>
  <c r="AY30" i="4"/>
  <c r="AY31" i="4" s="1"/>
  <c r="AL30" i="4"/>
  <c r="AL31" i="4" s="1"/>
  <c r="Y30" i="4"/>
  <c r="Y31" i="4" s="1"/>
  <c r="AO30" i="4"/>
  <c r="AO31" i="4" s="1"/>
  <c r="AM30" i="4"/>
  <c r="AM31" i="4" s="1"/>
  <c r="O30" i="4"/>
  <c r="O31" i="4" s="1"/>
  <c r="BA30" i="4"/>
  <c r="BA31" i="4" s="1"/>
  <c r="AD30" i="4"/>
  <c r="AD31" i="4" s="1"/>
  <c r="P30" i="4"/>
  <c r="P31" i="4" s="1"/>
  <c r="AC30" i="4"/>
  <c r="AC31" i="4" s="1"/>
  <c r="Q30" i="4"/>
  <c r="Q31" i="4" s="1"/>
  <c r="BD30" i="4"/>
  <c r="BD31" i="4" s="1"/>
  <c r="AB30" i="4"/>
  <c r="AB31" i="4" s="1"/>
  <c r="AN30" i="4"/>
  <c r="AN31" i="4" s="1"/>
  <c r="AZ30" i="4"/>
  <c r="AZ31" i="4" s="1"/>
  <c r="C133" i="1"/>
  <c r="F31" i="4"/>
  <c r="AE30" i="4"/>
  <c r="AE31" i="4" s="1"/>
  <c r="R13" i="4"/>
  <c r="R30" i="4" s="1"/>
  <c r="E13" i="4"/>
  <c r="E30" i="4" s="1"/>
  <c r="AR8" i="4"/>
  <c r="AP132" i="1"/>
  <c r="AP148" i="1"/>
  <c r="AP149" i="1" s="1"/>
  <c r="R8" i="4"/>
  <c r="P133" i="1"/>
  <c r="AM23" i="4"/>
  <c r="AC132" i="1"/>
  <c r="E8" i="4"/>
  <c r="K30" i="4"/>
  <c r="K31" i="4" s="1"/>
  <c r="W30" i="4"/>
  <c r="W31" i="4" s="1"/>
  <c r="AI30" i="4"/>
  <c r="AI31" i="4" s="1"/>
  <c r="AU30" i="4"/>
  <c r="AU31" i="4" s="1"/>
  <c r="L30" i="4"/>
  <c r="L31" i="4" s="1"/>
  <c r="X30" i="4"/>
  <c r="X31" i="4" s="1"/>
  <c r="AJ30" i="4"/>
  <c r="AJ31" i="4" s="1"/>
  <c r="AV30" i="4"/>
  <c r="AV31" i="4" s="1"/>
  <c r="U31" i="4"/>
  <c r="AG31" i="4"/>
  <c r="AS31" i="4"/>
  <c r="V31" i="4"/>
  <c r="AH31" i="4"/>
  <c r="AT31" i="4"/>
  <c r="N22" i="4"/>
  <c r="AO23" i="4"/>
  <c r="Y22" i="4"/>
  <c r="AL22" i="4"/>
  <c r="Q23" i="4"/>
  <c r="AM22" i="4"/>
  <c r="M31" i="4"/>
  <c r="AK31" i="4"/>
  <c r="AX22" i="4"/>
  <c r="AC23" i="4"/>
  <c r="AW22" i="4"/>
  <c r="N31" i="4"/>
  <c r="Z31" i="4"/>
  <c r="AY22" i="4"/>
  <c r="AD23" i="4"/>
  <c r="AA31" i="4"/>
  <c r="M22" i="4"/>
  <c r="O22" i="4"/>
  <c r="AP23" i="4"/>
  <c r="Z22" i="4"/>
  <c r="BA23" i="4"/>
  <c r="AA22" i="4"/>
  <c r="F23" i="4"/>
  <c r="BB23" i="4"/>
  <c r="AK22" i="4"/>
  <c r="P22" i="4"/>
  <c r="AB22" i="4"/>
  <c r="AN22" i="4"/>
  <c r="AZ22" i="4"/>
  <c r="G23" i="4"/>
  <c r="S23" i="4"/>
  <c r="AE23" i="4"/>
  <c r="AQ23" i="4"/>
  <c r="BC23" i="4"/>
  <c r="Q22" i="4"/>
  <c r="AC22" i="4"/>
  <c r="AO22" i="4"/>
  <c r="BA22" i="4"/>
  <c r="H23" i="4"/>
  <c r="T23" i="4"/>
  <c r="AF23" i="4"/>
  <c r="BD23" i="4"/>
  <c r="F22" i="4"/>
  <c r="AD22" i="4"/>
  <c r="AP22" i="4"/>
  <c r="BB22" i="4"/>
  <c r="I23" i="4"/>
  <c r="U23" i="4"/>
  <c r="AG23" i="4"/>
  <c r="AS23" i="4"/>
  <c r="G22" i="4"/>
  <c r="S22" i="4"/>
  <c r="AE22" i="4"/>
  <c r="AQ22" i="4"/>
  <c r="BC22" i="4"/>
  <c r="J23" i="4"/>
  <c r="V23" i="4"/>
  <c r="AH23" i="4"/>
  <c r="AT23" i="4"/>
  <c r="H22" i="4"/>
  <c r="T22" i="4"/>
  <c r="AF22" i="4"/>
  <c r="BD22" i="4"/>
  <c r="K23" i="4"/>
  <c r="W23" i="4"/>
  <c r="AI23" i="4"/>
  <c r="AU23" i="4"/>
  <c r="I22" i="4"/>
  <c r="U22" i="4"/>
  <c r="AG22" i="4"/>
  <c r="AS22" i="4"/>
  <c r="L23" i="4"/>
  <c r="X23" i="4"/>
  <c r="AJ23" i="4"/>
  <c r="AV23" i="4"/>
  <c r="J22" i="4"/>
  <c r="V22" i="4"/>
  <c r="AH22" i="4"/>
  <c r="AT22" i="4"/>
  <c r="K22" i="4"/>
  <c r="W22" i="4"/>
  <c r="AI22" i="4"/>
  <c r="AU22" i="4"/>
  <c r="L22" i="4"/>
  <c r="X22" i="4"/>
  <c r="AJ22" i="4"/>
  <c r="AV22" i="4"/>
  <c r="AR31" i="4" l="1"/>
  <c r="E31" i="4"/>
  <c r="R23" i="4"/>
  <c r="E22" i="4"/>
  <c r="E23" i="4"/>
  <c r="AR23" i="4"/>
  <c r="AR22" i="4"/>
  <c r="R22" i="4"/>
  <c r="R31" i="4"/>
</calcChain>
</file>

<file path=xl/sharedStrings.xml><?xml version="1.0" encoding="utf-8"?>
<sst xmlns="http://schemas.openxmlformats.org/spreadsheetml/2006/main" count="453" uniqueCount="335">
  <si>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</si>
  <si>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</si>
  <si>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</si>
  <si>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</si>
  <si>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</si>
  <si>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</si>
  <si>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</si>
  <si>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</si>
  <si>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</si>
  <si>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</si>
  <si>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</si>
  <si>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</si>
  <si>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</si>
  <si>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</si>
  <si>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</si>
  <si>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</si>
  <si>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</si>
  <si>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</si>
  <si>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</si>
  <si>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</si>
  <si>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</si>
  <si>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</si>
  <si>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</si>
  <si>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</si>
  <si>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</si>
  <si>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</si>
  <si>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</si>
  <si>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</si>
  <si>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</si>
  <si>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</si>
  <si>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</si>
  <si>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</si>
  <si>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</si>
  <si>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</si>
  <si>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</si>
  <si>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</si>
  <si>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</si>
  <si>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</si>
  <si>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</si>
  <si>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</si>
  <si>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</si>
  <si>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</si>
  <si>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</si>
  <si>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</si>
  <si>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</si>
  <si>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</si>
  <si>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</si>
  <si>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</si>
  <si>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</si>
  <si>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</si>
  <si>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</si>
  <si>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</si>
  <si>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</si>
  <si>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</si>
  <si>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</si>
  <si>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</si>
  <si>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</si>
  <si>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</si>
  <si>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</si>
  <si>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</si>
  <si>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</si>
  <si>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</si>
  <si>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</si>
  <si>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</si>
  <si>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</si>
  <si>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</si>
  <si>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</si>
  <si>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</si>
  <si>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</si>
  <si>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</si>
  <si>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</si>
  <si>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</si>
  <si>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</si>
  <si>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</si>
  <si>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</si>
  <si>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</si>
  <si>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</si>
  <si>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</si>
  <si>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</si>
  <si>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</si>
  <si>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</si>
  <si>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</si>
  <si>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</si>
  <si>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</si>
  <si>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</si>
  <si>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</si>
  <si>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</si>
  <si>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</si>
  <si>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</si>
  <si>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</si>
  <si>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</si>
  <si>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</si>
  <si>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</si>
  <si>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</si>
  <si>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</si>
  <si>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</si>
  <si>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</si>
  <si>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</si>
  <si>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</si>
  <si>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</si>
  <si>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</si>
  <si>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</si>
  <si>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</si>
  <si>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</si>
  <si>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</si>
  <si>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</si>
  <si>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</si>
  <si>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</si>
  <si>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</si>
  <si>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</si>
  <si>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</si>
  <si>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</si>
  <si>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</si>
  <si>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</si>
  <si>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</si>
  <si>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</si>
  <si>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</si>
  <si>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</si>
  <si>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</si>
  <si>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</si>
  <si>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</si>
  <si>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</si>
  <si>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</si>
  <si>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</si>
  <si>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</si>
  <si>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</si>
  <si>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</si>
  <si>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</si>
  <si>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</si>
  <si>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</si>
  <si>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</si>
  <si>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</si>
  <si>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</si>
  <si>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</si>
  <si>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</si>
  <si>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</si>
  <si>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</si>
  <si>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</si>
  <si>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</si>
  <si>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</si>
  <si>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</si>
  <si>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</si>
  <si>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</si>
  <si>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</si>
  <si>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</si>
  <si>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</si>
  <si>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</si>
  <si>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</si>
  <si>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</si>
  <si>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</si>
  <si>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</si>
  <si>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</si>
  <si>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</si>
  <si>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</si>
  <si>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</si>
  <si>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</si>
  <si>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</si>
  <si>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</si>
  <si>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</si>
  <si>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</si>
  <si>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</si>
  <si>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</si>
  <si>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</si>
  <si>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</si>
  <si>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</si>
  <si>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</si>
  <si>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</si>
  <si>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</si>
  <si>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</si>
  <si>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</si>
  <si>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</si>
  <si>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</si>
  <si>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</si>
  <si>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</si>
  <si>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</si>
  <si>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</si>
  <si>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</si>
  <si>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</si>
  <si>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</si>
  <si>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</si>
  <si>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</si>
  <si>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</si>
  <si>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</si>
  <si>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</si>
  <si>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</si>
  <si>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</si>
  <si>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</si>
  <si>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</si>
  <si>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</si>
  <si>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</si>
  <si>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</si>
  <si>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</si>
  <si>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</si>
  <si>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</si>
  <si>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</si>
  <si>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</si>
  <si>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</si>
  <si>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</si>
  <si>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</si>
  <si>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</si>
  <si>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</si>
  <si>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</si>
  <si>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</si>
  <si>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</si>
  <si>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</si>
  <si>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</si>
  <si>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</si>
  <si>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</si>
  <si>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</si>
  <si>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</si>
  <si>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</si>
  <si>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</si>
  <si>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</si>
  <si>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</si>
  <si>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</si>
  <si>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</si>
  <si>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</si>
  <si>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</si>
  <si>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</si>
  <si>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</si>
  <si>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</si>
  <si>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</si>
  <si>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</si>
  <si>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</si>
  <si>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</si>
  <si>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</si>
  <si>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</si>
  <si>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</si>
  <si>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</si>
  <si>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</si>
  <si>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</si>
  <si>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</si>
  <si>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</si>
  <si>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</si>
  <si>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</si>
  <si>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</si>
  <si>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</si>
  <si>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</si>
  <si>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</si>
  <si>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</si>
  <si>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</si>
  <si>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</si>
  <si>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</si>
  <si>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</si>
  <si>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</si>
  <si>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</si>
  <si>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</si>
  <si>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</si>
  <si>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</si>
  <si>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</si>
  <si>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</si>
  <si>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</si>
  <si>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</si>
  <si>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</si>
  <si>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</si>
  <si>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</si>
  <si>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</si>
  <si>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</si>
  <si>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</si>
  <si>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</si>
  <si>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</si>
  <si>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</si>
  <si>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</si>
  <si>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</si>
  <si>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</si>
  <si>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</si>
  <si>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</si>
  <si>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</si>
  <si>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</si>
  <si>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</si>
  <si>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</si>
  <si>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</si>
  <si>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</si>
  <si>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</si>
  <si>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</si>
  <si>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</si>
  <si>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</si>
  <si>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</si>
  <si>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</si>
  <si>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</si>
  <si>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</si>
  <si>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</si>
  <si>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</si>
  <si>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</si>
  <si>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</si>
  <si>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</si>
  <si>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</si>
  <si>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</si>
  <si>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</si>
  <si>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</si>
  <si>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Total 2021</t>
  </si>
  <si>
    <t>Total 2022</t>
  </si>
  <si>
    <t>Total 2023</t>
  </si>
  <si>
    <t>Total 2024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</si>
  <si>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</si>
  <si>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</si>
  <si>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</si>
  <si>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</si>
  <si>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</si>
  <si>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</si>
  <si>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</si>
  <si>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</si>
  <si>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</si>
  <si>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</si>
  <si>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</si>
  <si>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</si>
  <si>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</si>
  <si>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</si>
  <si>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</si>
  <si>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</si>
  <si>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</si>
  <si>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</si>
  <si>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</si>
  <si>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</si>
  <si>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</si>
  <si>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</si>
  <si>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</si>
  <si>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</si>
  <si>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</si>
  <si>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</si>
  <si>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</si>
  <si>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</si>
  <si>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</si>
  <si>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</si>
  <si>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</si>
  <si>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</si>
  <si>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</si>
  <si>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</si>
  <si>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</si>
  <si>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</si>
  <si>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</si>
  <si>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General Consolidado</t>
  </si>
  <si>
    <t>Millones de Lempiras</t>
  </si>
  <si>
    <t>Gobierno General Consolidado Mensual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</si>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</sst>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11"/>
      <color theme="0"/>
      <name val="Futura Lt B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3" fontId="0" fillId="0" borderId="0" xfId="0" applyNumberFormat="1"/>
    <xf numFmtId="0" fontId="24" fillId="4" borderId="2" xfId="0" applyFont="1" applyFill="1" applyBorder="1"/>
    <xf numFmtId="0" fontId="4" fillId="6" borderId="4" xfId="1" applyFont="1" applyFill="1" applyBorder="1" applyAlignment="1">
      <alignment horizontal="left"/>
    </xf>
    <xf numFmtId="49" fontId="11" fillId="4" borderId="0" xfId="0" applyNumberFormat="1" applyFont="1" applyFill="1" applyAlignment="1">
      <alignment horizontal="left"/>
    </xf>
    <xf numFmtId="0" fontId="13" fillId="4" borderId="0" xfId="0" applyFont="1" applyFill="1"/>
    <xf numFmtId="0" fontId="14" fillId="4" borderId="0" xfId="0" applyFont="1" applyFill="1"/>
    <xf numFmtId="0" fontId="12" fillId="8" borderId="0" xfId="0" applyFont="1" applyFill="1"/>
    <xf numFmtId="0" fontId="15" fillId="8" borderId="0" xfId="0" applyFont="1" applyFill="1" applyAlignment="1">
      <alignment vertical="center"/>
    </xf>
    <xf numFmtId="0" fontId="15" fillId="8" borderId="5" xfId="0" applyFont="1" applyFill="1" applyBorder="1" applyAlignment="1">
      <alignment vertical="center"/>
    </xf>
    <xf numFmtId="17" fontId="28" fillId="8" borderId="7" xfId="3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9" xfId="0" applyFont="1" applyFill="1" applyBorder="1" applyAlignment="1">
      <alignment horizontal="left" indent="1"/>
    </xf>
    <xf numFmtId="0" fontId="17" fillId="3" borderId="9" xfId="0" applyFont="1" applyFill="1" applyBorder="1"/>
    <xf numFmtId="49" fontId="29" fillId="5" borderId="4" xfId="0" applyNumberFormat="1" applyFont="1" applyFill="1" applyBorder="1" applyAlignment="1">
      <alignment horizontal="left"/>
    </xf>
    <xf numFmtId="0" fontId="29" fillId="5" borderId="0" xfId="0" applyFont="1" applyFill="1"/>
    <xf numFmtId="0" fontId="18" fillId="5" borderId="0" xfId="0" applyFont="1" applyFill="1"/>
    <xf numFmtId="49" fontId="29" fillId="5" borderId="10" xfId="0" applyNumberFormat="1" applyFont="1" applyFill="1" applyBorder="1" applyAlignment="1">
      <alignment horizontal="left"/>
    </xf>
    <xf numFmtId="0" fontId="29" fillId="5" borderId="11" xfId="0" applyFont="1" applyFill="1" applyBorder="1"/>
    <xf numFmtId="0" fontId="18" fillId="5" borderId="11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2" xfId="0" applyNumberFormat="1" applyFont="1" applyBorder="1" applyAlignment="1">
      <alignment horizontal="left"/>
    </xf>
    <xf numFmtId="0" fontId="17" fillId="0" borderId="9" xfId="0" applyFont="1" applyBorder="1" applyAlignment="1">
      <alignment horizontal="left" indent="1"/>
    </xf>
    <xf numFmtId="0" fontId="17" fillId="0" borderId="9" xfId="0" applyFont="1" applyBorder="1"/>
    <xf numFmtId="49" fontId="29" fillId="5" borderId="12" xfId="0" applyNumberFormat="1" applyFont="1" applyFill="1" applyBorder="1" applyAlignment="1">
      <alignment horizontal="left"/>
    </xf>
    <xf numFmtId="0" fontId="29" fillId="5" borderId="9" xfId="0" applyFont="1" applyFill="1" applyBorder="1"/>
    <xf numFmtId="0" fontId="18" fillId="5" borderId="9" xfId="0" applyFont="1" applyFill="1" applyBorder="1"/>
    <xf numFmtId="49" fontId="18" fillId="5" borderId="13" xfId="0" applyNumberFormat="1" applyFont="1" applyFill="1" applyBorder="1" applyAlignment="1">
      <alignment vertical="top" wrapText="1"/>
    </xf>
    <xf numFmtId="0" fontId="18" fillId="5" borderId="14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left"/>
    </xf>
    <xf numFmtId="0" fontId="17" fillId="5" borderId="0" xfId="0" applyFont="1" applyFill="1" applyAlignment="1">
      <alignment horizontal="left" indent="1"/>
    </xf>
    <xf numFmtId="0" fontId="17" fillId="5" borderId="0" xfId="0" applyFont="1" applyFill="1"/>
    <xf numFmtId="168" fontId="17" fillId="5" borderId="7" xfId="0" applyNumberFormat="1" applyFont="1" applyFill="1" applyBorder="1" applyAlignment="1">
      <alignment horizontal="right"/>
    </xf>
    <xf numFmtId="168" fontId="30" fillId="3" borderId="7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8" fontId="30" fillId="5" borderId="7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9" fillId="7" borderId="3" xfId="0" applyFont="1" applyFill="1" applyBorder="1"/>
    <xf numFmtId="0" fontId="9" fillId="7" borderId="3" xfId="0" applyFont="1" applyFill="1" applyBorder="1" applyAlignment="1">
      <alignment horizontal="center"/>
    </xf>
    <xf numFmtId="17" fontId="20" fillId="7" borderId="3" xfId="3" applyNumberFormat="1" applyFont="1" applyFill="1" applyBorder="1" applyAlignment="1">
      <alignment horizontal="center"/>
    </xf>
    <xf numFmtId="17" fontId="20" fillId="7" borderId="8" xfId="3" applyNumberFormat="1" applyFont="1" applyFill="1" applyBorder="1" applyAlignment="1">
      <alignment horizontal="center"/>
    </xf>
    <xf numFmtId="0" fontId="21" fillId="6" borderId="0" xfId="1" applyFont="1" applyFill="1"/>
    <xf numFmtId="167" fontId="25" fillId="6" borderId="0" xfId="0" applyNumberFormat="1" applyFont="1" applyFill="1" applyAlignment="1">
      <alignment horizontal="center"/>
    </xf>
    <xf numFmtId="167" fontId="25" fillId="6" borderId="0" xfId="22" applyNumberFormat="1" applyFont="1" applyFill="1" applyBorder="1" applyAlignment="1">
      <alignment horizontal="center"/>
    </xf>
    <xf numFmtId="167" fontId="25" fillId="6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6" borderId="4" xfId="1" applyNumberFormat="1" applyFont="1" applyFill="1" applyBorder="1" applyAlignment="1">
      <alignment horizontal="left"/>
    </xf>
    <xf numFmtId="0" fontId="4" fillId="6" borderId="0" xfId="1" applyFont="1" applyFill="1"/>
    <xf numFmtId="167" fontId="4" fillId="6" borderId="0" xfId="22" applyNumberFormat="1" applyFont="1" applyFill="1" applyBorder="1"/>
    <xf numFmtId="167" fontId="4" fillId="6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6" borderId="4" xfId="1" applyNumberFormat="1" applyFont="1" applyFill="1" applyBorder="1" applyAlignment="1">
      <alignment horizontal="left"/>
    </xf>
    <xf numFmtId="0" fontId="5" fillId="6" borderId="0" xfId="1" applyFont="1" applyFill="1"/>
    <xf numFmtId="43" fontId="5" fillId="6" borderId="0" xfId="1" applyNumberFormat="1" applyFont="1" applyFill="1"/>
    <xf numFmtId="43" fontId="5" fillId="6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indent="2"/>
    </xf>
    <xf numFmtId="43" fontId="23" fillId="6" borderId="0" xfId="0" applyNumberFormat="1" applyFont="1" applyFill="1"/>
    <xf numFmtId="43" fontId="23" fillId="6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43" fontId="0" fillId="0" borderId="0" xfId="22" applyNumberFormat="1" applyFont="1" applyBorder="1"/>
    <xf numFmtId="43" fontId="0" fillId="0" borderId="15" xfId="22" applyNumberFormat="1" applyFont="1" applyBorder="1"/>
    <xf numFmtId="43" fontId="4" fillId="0" borderId="0" xfId="1" applyNumberFormat="1" applyFont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43" fontId="0" fillId="6" borderId="0" xfId="22" applyNumberFormat="1" applyFont="1" applyFill="1" applyBorder="1"/>
    <xf numFmtId="43" fontId="0" fillId="6" borderId="15" xfId="22" applyNumberFormat="1" applyFont="1" applyFill="1" applyBorder="1"/>
    <xf numFmtId="43" fontId="0" fillId="0" borderId="15" xfId="0" applyNumberFormat="1" applyBorder="1"/>
    <xf numFmtId="43" fontId="5" fillId="0" borderId="1" xfId="1" applyNumberFormat="1" applyFont="1" applyBorder="1"/>
    <xf numFmtId="43" fontId="5" fillId="0" borderId="17" xfId="1" applyNumberFormat="1" applyFont="1" applyBorder="1"/>
    <xf numFmtId="0" fontId="4" fillId="2" borderId="0" xfId="1" applyFont="1" applyFill="1"/>
    <xf numFmtId="43" fontId="0" fillId="2" borderId="0" xfId="0" applyNumberFormat="1" applyFill="1"/>
    <xf numFmtId="43" fontId="0" fillId="2" borderId="15" xfId="0" applyNumberFormat="1" applyFill="1" applyBorder="1"/>
    <xf numFmtId="49" fontId="4" fillId="2" borderId="4" xfId="1" applyNumberFormat="1" applyFont="1" applyFill="1" applyBorder="1" applyAlignment="1">
      <alignment horizontal="left"/>
    </xf>
    <xf numFmtId="0" fontId="28" fillId="8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wrapText="1"/>
    </xf>
    <xf numFmtId="0" fontId="26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</cellXfs>
  <cellStyles count="26">
    <cellStyle name="Comma 2" xfId="6"/>
    <cellStyle name="Comma 2 2" xfId="7"/>
    <cellStyle name="Comma 3" xfId="2"/>
    <cellStyle name="Hipervínculo 2" xfId="23"/>
    <cellStyle name="Hipervínculo 2 2" xfId="25"/>
    <cellStyle name="Hyperlink" xfId="11"/>
    <cellStyle name="Millares" xfId="22" builtinId="3"/>
    <cellStyle name="Millares 2" xfId="20"/>
    <cellStyle name="Millares 3" xfId="16"/>
    <cellStyle name="Millares 3 2" xfId="19"/>
    <cellStyle name="Millares 4" xfId="12"/>
    <cellStyle name="Millares 5" xfId="24"/>
    <cellStyle name="Moneda 2" xfId="13"/>
    <cellStyle name="Normal" xfId="0" builtinId="0"/>
    <cellStyle name="Normal 2" xfId="3"/>
    <cellStyle name="Normal 3" xfId="5"/>
    <cellStyle name="Normal 3 2" xfId="8"/>
    <cellStyle name="Normal 3 3" xfId="17"/>
    <cellStyle name="Normal 4" xfId="9"/>
    <cellStyle name="Normal 4 2" xfId="18"/>
    <cellStyle name="Normal 5" xfId="10"/>
    <cellStyle name="Normal 6" xfId="14"/>
    <cellStyle name="Normal 7" xfId="15"/>
    <cellStyle name="Normal 8" xfId="1"/>
    <cellStyle name="Percent 2" xfId="4"/>
    <cellStyle name="Porcentaje 2" xfId="2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Q40"/>
  <sheetViews>
    <sheetView showGridLines="0" zoomScale="90" zoomScaleNormal="90" workbookViewId="0">
      <pane xSplit="4" ySplit="1" topLeftCell="BG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BR8" sqref="BR8"/>
    </sheetView>
  </sheetViews>
  <sheetFormatPr baseColWidth="10" defaultRowHeight="14.25"/>
  <cols>
    <col min="2" max="2" width="8.5" customWidth="1"/>
    <col min="3" max="3" width="76.5" customWidth="1"/>
    <col min="4" max="4" width="7.375" customWidth="1"/>
  </cols>
  <sheetData>
    <row r="2" spans="2:69" ht="15.75"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2:69" ht="15" customHeight="1">
      <c r="B3" s="106" t="s">
        <v>333</v>
      </c>
      <c r="C3" s="107"/>
      <c r="D3" s="107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</row>
    <row r="4" spans="2:69" ht="15" customHeight="1">
      <c r="B4" s="108" t="s">
        <v>332</v>
      </c>
      <c r="C4" s="108"/>
      <c r="D4" s="108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</row>
    <row r="5" spans="2:69" ht="14.45" customHeight="1">
      <c r="B5" s="109" t="s">
        <v>289</v>
      </c>
      <c r="C5" s="110"/>
      <c r="D5" s="110"/>
      <c r="E5" s="102">
        <v>2021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>
        <v>2022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>
        <v>2023</v>
      </c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>
        <v>2024</v>
      </c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>
        <v>2025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</row>
    <row r="6" spans="2:69">
      <c r="B6" s="111"/>
      <c r="C6" s="112"/>
      <c r="D6" s="112"/>
      <c r="E6" s="13" t="s">
        <v>290</v>
      </c>
      <c r="F6" s="13">
        <v>44197</v>
      </c>
      <c r="G6" s="13">
        <v>44228</v>
      </c>
      <c r="H6" s="13">
        <v>44256</v>
      </c>
      <c r="I6" s="13">
        <v>44287</v>
      </c>
      <c r="J6" s="13">
        <v>44317</v>
      </c>
      <c r="K6" s="13">
        <v>44348</v>
      </c>
      <c r="L6" s="13">
        <v>44378</v>
      </c>
      <c r="M6" s="13">
        <v>44409</v>
      </c>
      <c r="N6" s="13">
        <v>44440</v>
      </c>
      <c r="O6" s="13">
        <v>44470</v>
      </c>
      <c r="P6" s="13">
        <v>44501</v>
      </c>
      <c r="Q6" s="13">
        <v>44531</v>
      </c>
      <c r="R6" s="13" t="s">
        <v>291</v>
      </c>
      <c r="S6" s="13">
        <v>44562</v>
      </c>
      <c r="T6" s="13">
        <v>44593</v>
      </c>
      <c r="U6" s="13">
        <v>44621</v>
      </c>
      <c r="V6" s="13">
        <v>44652</v>
      </c>
      <c r="W6" s="13">
        <v>44682</v>
      </c>
      <c r="X6" s="13">
        <v>44713</v>
      </c>
      <c r="Y6" s="13">
        <v>44743</v>
      </c>
      <c r="Z6" s="13">
        <v>44774</v>
      </c>
      <c r="AA6" s="13">
        <v>44805</v>
      </c>
      <c r="AB6" s="13">
        <v>44835</v>
      </c>
      <c r="AC6" s="13">
        <v>44866</v>
      </c>
      <c r="AD6" s="13">
        <v>44896</v>
      </c>
      <c r="AE6" s="13" t="s">
        <v>292</v>
      </c>
      <c r="AF6" s="13">
        <v>44927</v>
      </c>
      <c r="AG6" s="13">
        <v>44958</v>
      </c>
      <c r="AH6" s="13">
        <v>44986</v>
      </c>
      <c r="AI6" s="13">
        <v>45017</v>
      </c>
      <c r="AJ6" s="13">
        <v>45047</v>
      </c>
      <c r="AK6" s="13">
        <v>45078</v>
      </c>
      <c r="AL6" s="13">
        <v>45108</v>
      </c>
      <c r="AM6" s="13">
        <v>45139</v>
      </c>
      <c r="AN6" s="13">
        <v>45170</v>
      </c>
      <c r="AO6" s="13">
        <v>45200</v>
      </c>
      <c r="AP6" s="13">
        <v>45231</v>
      </c>
      <c r="AQ6" s="13">
        <v>45261</v>
      </c>
      <c r="AR6" s="13" t="s">
        <v>293</v>
      </c>
      <c r="AS6" s="13">
        <v>45292</v>
      </c>
      <c r="AT6" s="13">
        <v>45323</v>
      </c>
      <c r="AU6" s="13">
        <v>45352</v>
      </c>
      <c r="AV6" s="13">
        <v>45383</v>
      </c>
      <c r="AW6" s="13">
        <v>45413</v>
      </c>
      <c r="AX6" s="13">
        <v>45444</v>
      </c>
      <c r="AY6" s="13">
        <v>45474</v>
      </c>
      <c r="AZ6" s="13">
        <v>45505</v>
      </c>
      <c r="BA6" s="13">
        <v>45536</v>
      </c>
      <c r="BB6" s="13">
        <v>45566</v>
      </c>
      <c r="BC6" s="13">
        <v>45597</v>
      </c>
      <c r="BD6" s="13">
        <v>45627</v>
      </c>
      <c r="BE6" s="13" t="s">
        <v>334</v>
      </c>
      <c r="BF6" s="13">
        <v>45658</v>
      </c>
      <c r="BG6" s="13">
        <v>45689</v>
      </c>
      <c r="BH6" s="13">
        <v>45717</v>
      </c>
      <c r="BI6" s="13">
        <v>45748</v>
      </c>
      <c r="BJ6" s="13">
        <v>45778</v>
      </c>
      <c r="BK6" s="13">
        <v>45809</v>
      </c>
      <c r="BL6" s="13">
        <v>45839</v>
      </c>
      <c r="BM6" s="13">
        <v>45870</v>
      </c>
      <c r="BN6" s="13">
        <v>45901</v>
      </c>
      <c r="BO6" s="13">
        <v>45931</v>
      </c>
      <c r="BP6" s="13">
        <v>45962</v>
      </c>
      <c r="BQ6" s="13">
        <v>45992</v>
      </c>
    </row>
    <row r="7" spans="2:69" ht="32.25" customHeight="1">
      <c r="B7" s="103" t="s">
        <v>294</v>
      </c>
      <c r="C7" s="104"/>
      <c r="D7" s="105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2:69">
      <c r="B8" s="14">
        <v>1</v>
      </c>
      <c r="C8" s="15" t="s">
        <v>295</v>
      </c>
      <c r="D8" s="16" t="s">
        <v>296</v>
      </c>
      <c r="E8" s="44">
        <f>+Transacciones!C4</f>
        <v>132173.21485723244</v>
      </c>
      <c r="F8" s="44">
        <f>+Transacciones!D4</f>
        <v>12133.334705161964</v>
      </c>
      <c r="G8" s="44">
        <f>+Transacciones!E4</f>
        <v>7664.052710911963</v>
      </c>
      <c r="H8" s="44">
        <f>+Transacciones!F4</f>
        <v>9640.9609632819629</v>
      </c>
      <c r="I8" s="44">
        <f>+Transacciones!G4</f>
        <v>14455.951649565297</v>
      </c>
      <c r="J8" s="44">
        <f>+Transacciones!H4</f>
        <v>8539.0776302368704</v>
      </c>
      <c r="K8" s="44">
        <f>+Transacciones!I4</f>
        <v>12820.354331723724</v>
      </c>
      <c r="L8" s="44">
        <f>+Transacciones!J4</f>
        <v>9792.8835271052958</v>
      </c>
      <c r="M8" s="44">
        <f>+Transacciones!K4</f>
        <v>9510.5929201652962</v>
      </c>
      <c r="N8" s="44">
        <f>+Transacciones!L4</f>
        <v>12875.935046415296</v>
      </c>
      <c r="O8" s="44">
        <f>+Transacciones!M4</f>
        <v>9666.5287684494069</v>
      </c>
      <c r="P8" s="44">
        <f>+Transacciones!N4</f>
        <v>10063.010816369406</v>
      </c>
      <c r="Q8" s="44">
        <f>+Transacciones!O4</f>
        <v>15010.531787845948</v>
      </c>
      <c r="R8" s="44">
        <f>+Transacciones!P4</f>
        <v>151834.6407784</v>
      </c>
      <c r="S8" s="44">
        <f>+Transacciones!Q4</f>
        <v>10332.34923673</v>
      </c>
      <c r="T8" s="44">
        <f>+Transacciones!R4</f>
        <v>8569.4682321399978</v>
      </c>
      <c r="U8" s="44">
        <f>+Transacciones!S4</f>
        <v>9581.0049967200011</v>
      </c>
      <c r="V8" s="44">
        <f>+Transacciones!T4</f>
        <v>22380.693642129998</v>
      </c>
      <c r="W8" s="44">
        <f>+Transacciones!U4</f>
        <v>9191.7023330599986</v>
      </c>
      <c r="X8" s="44">
        <f>+Transacciones!V4</f>
        <v>16102.072304738</v>
      </c>
      <c r="Y8" s="44">
        <f>+Transacciones!W4</f>
        <v>10230.415394214167</v>
      </c>
      <c r="Z8" s="44">
        <f>+Transacciones!X4</f>
        <v>10499.394520558166</v>
      </c>
      <c r="AA8" s="44">
        <f>+Transacciones!Y4</f>
        <v>16083.375249965666</v>
      </c>
      <c r="AB8" s="44">
        <f>+Transacciones!Z4</f>
        <v>9667.4405631556674</v>
      </c>
      <c r="AC8" s="44">
        <f>+Transacciones!AA4</f>
        <v>10591.973363965008</v>
      </c>
      <c r="AD8" s="44">
        <f>+Transacciones!AB4</f>
        <v>18604.750941023311</v>
      </c>
      <c r="AE8" s="44">
        <f>+Transacciones!AC4</f>
        <v>165326.46512122144</v>
      </c>
      <c r="AF8" s="44">
        <f>+Transacciones!AD4</f>
        <v>11275.603195740003</v>
      </c>
      <c r="AG8" s="44">
        <f>+Transacciones!AE4</f>
        <v>9498.839490710001</v>
      </c>
      <c r="AH8" s="44">
        <f>+Transacciones!AF4</f>
        <v>10885.703009290002</v>
      </c>
      <c r="AI8" s="44">
        <f>+Transacciones!AG4</f>
        <v>20215.375510999995</v>
      </c>
      <c r="AJ8" s="44">
        <f>+Transacciones!AH4</f>
        <v>10906.460458919999</v>
      </c>
      <c r="AK8" s="44">
        <f>+Transacciones!AI4</f>
        <v>17580.028564999997</v>
      </c>
      <c r="AL8" s="44">
        <f>+Transacciones!AJ4</f>
        <v>12301.854371860001</v>
      </c>
      <c r="AM8" s="44">
        <f>+Transacciones!AK4</f>
        <v>12030.053260453476</v>
      </c>
      <c r="AN8" s="44">
        <f>+Transacciones!AL4</f>
        <v>17090.544934142978</v>
      </c>
      <c r="AO8" s="44">
        <f>+Transacciones!AM4</f>
        <v>11965.110584894264</v>
      </c>
      <c r="AP8" s="44">
        <f>+Transacciones!AN4</f>
        <v>11836.851747019504</v>
      </c>
      <c r="AQ8" s="44">
        <f>+Transacciones!AO4</f>
        <v>19740.039992191232</v>
      </c>
      <c r="AR8" s="44">
        <f>+Transacciones!AP4</f>
        <v>180656.1062104954</v>
      </c>
      <c r="AS8" s="44">
        <f>+Transacciones!AQ4</f>
        <v>15468.30478409</v>
      </c>
      <c r="AT8" s="44">
        <f>+Transacciones!AR4</f>
        <v>10878.953778529998</v>
      </c>
      <c r="AU8" s="44">
        <f>+Transacciones!AS4</f>
        <v>11285.405880490001</v>
      </c>
      <c r="AV8" s="44">
        <f>+Transacciones!AT4</f>
        <v>22012.687897019998</v>
      </c>
      <c r="AW8" s="44">
        <f>+Transacciones!AU4</f>
        <v>12106.37391183</v>
      </c>
      <c r="AX8" s="44">
        <f>+Transacciones!AV4</f>
        <v>17134.682900319996</v>
      </c>
      <c r="AY8" s="44">
        <f>+Transacciones!AW4</f>
        <v>13421.285065040001</v>
      </c>
      <c r="AZ8" s="44">
        <f>+Transacciones!AX4</f>
        <v>13025.085260112053</v>
      </c>
      <c r="BA8" s="44">
        <f>+Transacciones!AY4</f>
        <v>19871.68015961795</v>
      </c>
      <c r="BB8" s="44">
        <f>+Transacciones!AZ4</f>
        <v>11705.494425051696</v>
      </c>
      <c r="BC8" s="44">
        <f>+Transacciones!BA4</f>
        <v>12372.337767808998</v>
      </c>
      <c r="BD8" s="44">
        <f>+Transacciones!BB4</f>
        <v>21373.814380584703</v>
      </c>
      <c r="BE8" s="44">
        <f>+Transacciones!BC4</f>
        <v>262402.74901132839</v>
      </c>
      <c r="BF8" s="44">
        <f>+Transacciones!BD4</f>
        <v>18132.706900088513</v>
      </c>
      <c r="BG8" s="44">
        <f>+Transacciones!BE4</f>
        <v>16229.653116621488</v>
      </c>
      <c r="BH8" s="44">
        <f>+Transacciones!BF4</f>
        <v>21403.904270747225</v>
      </c>
      <c r="BI8" s="44">
        <f>+Transacciones!BG4</f>
        <v>27402.751215953871</v>
      </c>
      <c r="BJ8" s="44">
        <f>+Transacciones!BH4</f>
        <v>17705.195936041033</v>
      </c>
      <c r="BK8" s="44">
        <f>+Transacciones!BI4</f>
        <v>25317.070437366281</v>
      </c>
      <c r="BL8" s="44">
        <f>+Transacciones!BJ4</f>
        <v>18762.071297188355</v>
      </c>
      <c r="BM8" s="44">
        <f>+Transacciones!BK4</f>
        <v>21642.175095979743</v>
      </c>
      <c r="BN8" s="44">
        <f>+Transacciones!BL4</f>
        <v>25897.252592091034</v>
      </c>
      <c r="BO8" s="44">
        <f>+Transacciones!BM4</f>
        <v>19183.261904464627</v>
      </c>
      <c r="BP8" s="44">
        <f>+Transacciones!BN4</f>
        <v>19206.191530670647</v>
      </c>
      <c r="BQ8" s="44">
        <f>+Transacciones!BO4</f>
        <v>31520.514714115576</v>
      </c>
    </row>
    <row r="9" spans="2:69">
      <c r="B9" s="14" t="s">
        <v>2</v>
      </c>
      <c r="C9" s="17" t="s">
        <v>297</v>
      </c>
      <c r="D9" s="16" t="s">
        <v>296</v>
      </c>
      <c r="E9" s="45">
        <f>+Transacciones!C5</f>
        <v>119199.91728584</v>
      </c>
      <c r="F9" s="45">
        <f>+Transacciones!D5</f>
        <v>11034.76398741</v>
      </c>
      <c r="G9" s="45">
        <f>+Transacciones!E5</f>
        <v>6958.6295314399995</v>
      </c>
      <c r="H9" s="45">
        <f>+Transacciones!F5</f>
        <v>7705.5888859999995</v>
      </c>
      <c r="I9" s="45">
        <f>+Transacciones!G5</f>
        <v>13845.17509291</v>
      </c>
      <c r="J9" s="45">
        <f>+Transacciones!H5</f>
        <v>7846.5847808299995</v>
      </c>
      <c r="K9" s="45">
        <f>+Transacciones!I5</f>
        <v>11460.84537879</v>
      </c>
      <c r="L9" s="45">
        <f>+Transacciones!J5</f>
        <v>8547.1092579199994</v>
      </c>
      <c r="M9" s="45">
        <f>+Transacciones!K5</f>
        <v>8744.6677398600004</v>
      </c>
      <c r="N9" s="45">
        <f>+Transacciones!L5</f>
        <v>11912.594086429999</v>
      </c>
      <c r="O9" s="45">
        <f>+Transacciones!M5</f>
        <v>9035.3408257299998</v>
      </c>
      <c r="P9" s="45">
        <f>+Transacciones!N5</f>
        <v>9255.7062266100002</v>
      </c>
      <c r="Q9" s="45">
        <f>+Transacciones!O5</f>
        <v>12852.911491909997</v>
      </c>
      <c r="R9" s="45">
        <f>+Transacciones!P5</f>
        <v>138572.30576159002</v>
      </c>
      <c r="S9" s="45">
        <f>+Transacciones!Q5</f>
        <v>9105.6020044500001</v>
      </c>
      <c r="T9" s="45">
        <f>+Transacciones!R5</f>
        <v>7823.7824391099994</v>
      </c>
      <c r="U9" s="45">
        <f>+Transacciones!S5</f>
        <v>8669.7965910600014</v>
      </c>
      <c r="V9" s="45">
        <f>+Transacciones!T5</f>
        <v>21546.10992381</v>
      </c>
      <c r="W9" s="45">
        <f>+Transacciones!U5</f>
        <v>8404.7797832899996</v>
      </c>
      <c r="X9" s="45">
        <f>+Transacciones!V5</f>
        <v>14843.21242299</v>
      </c>
      <c r="Y9" s="45">
        <f>+Transacciones!W5</f>
        <v>8909.791388640002</v>
      </c>
      <c r="Z9" s="45">
        <f>+Transacciones!X5</f>
        <v>9665.0645110400019</v>
      </c>
      <c r="AA9" s="45">
        <f>+Transacciones!Y5</f>
        <v>14840.218853049999</v>
      </c>
      <c r="AB9" s="45">
        <f>+Transacciones!Z5</f>
        <v>9002.1457897299988</v>
      </c>
      <c r="AC9" s="45">
        <f>+Transacciones!AA5</f>
        <v>9315.1242946699986</v>
      </c>
      <c r="AD9" s="45">
        <f>+Transacciones!AB5</f>
        <v>16446.67775975</v>
      </c>
      <c r="AE9" s="45">
        <f>+Transacciones!AC5</f>
        <v>150226.35667941999</v>
      </c>
      <c r="AF9" s="45">
        <f>+Transacciones!AD5</f>
        <v>9982.031348880002</v>
      </c>
      <c r="AG9" s="45">
        <f>+Transacciones!AE5</f>
        <v>8641.0133758000011</v>
      </c>
      <c r="AH9" s="45">
        <f>+Transacciones!AF5</f>
        <v>9700.1793554000014</v>
      </c>
      <c r="AI9" s="45">
        <f>+Transacciones!AG5</f>
        <v>19429.280979669998</v>
      </c>
      <c r="AJ9" s="45">
        <f>+Transacciones!AH5</f>
        <v>9917.9994354899991</v>
      </c>
      <c r="AK9" s="45">
        <f>+Transacciones!AI5</f>
        <v>16065.938685299996</v>
      </c>
      <c r="AL9" s="45">
        <f>+Transacciones!AJ5</f>
        <v>10708.333122660002</v>
      </c>
      <c r="AM9" s="45">
        <f>+Transacciones!AK5</f>
        <v>11023.38950619</v>
      </c>
      <c r="AN9" s="45">
        <f>+Transacciones!AL5</f>
        <v>15935.74707189</v>
      </c>
      <c r="AO9" s="45">
        <f>+Transacciones!AM5</f>
        <v>10884.53921397</v>
      </c>
      <c r="AP9" s="45">
        <f>+Transacciones!AN5</f>
        <v>10762.335172560001</v>
      </c>
      <c r="AQ9" s="45">
        <f>+Transacciones!AO5</f>
        <v>17175.569411609998</v>
      </c>
      <c r="AR9" s="45">
        <f>+Transacciones!AP5</f>
        <v>162747.27713159</v>
      </c>
      <c r="AS9" s="45">
        <f>+Transacciones!AQ5</f>
        <v>11024.90118422</v>
      </c>
      <c r="AT9" s="45">
        <f>+Transacciones!AR5</f>
        <v>9922.5785003299989</v>
      </c>
      <c r="AU9" s="45">
        <f>+Transacciones!AS5</f>
        <v>10027.331874660002</v>
      </c>
      <c r="AV9" s="45">
        <f>+Transacciones!AT5</f>
        <v>21081.794576989996</v>
      </c>
      <c r="AW9" s="45">
        <f>+Transacciones!AU5</f>
        <v>11079.432524849999</v>
      </c>
      <c r="AX9" s="45">
        <f>+Transacciones!AV5</f>
        <v>15589.683334179999</v>
      </c>
      <c r="AY9" s="45">
        <f>+Transacciones!AW5</f>
        <v>11832.59609144</v>
      </c>
      <c r="AZ9" s="45">
        <f>+Transacciones!AX5</f>
        <v>12021.704393790002</v>
      </c>
      <c r="BA9" s="45">
        <f>+Transacciones!AY5</f>
        <v>18950.703451610003</v>
      </c>
      <c r="BB9" s="45">
        <f>+Transacciones!AZ5</f>
        <v>10358.348813429999</v>
      </c>
      <c r="BC9" s="45">
        <f>+Transacciones!BA5</f>
        <v>11394.087478969999</v>
      </c>
      <c r="BD9" s="45">
        <f>+Transacciones!BB5</f>
        <v>19464.114907120002</v>
      </c>
      <c r="BE9" s="45">
        <f>+Transacciones!BC5</f>
        <v>184111.4088934139</v>
      </c>
      <c r="BF9" s="45">
        <f>+Transacciones!BD5</f>
        <v>12875.224253786388</v>
      </c>
      <c r="BG9" s="45">
        <f>+Transacciones!BE5</f>
        <v>10936.103926476389</v>
      </c>
      <c r="BH9" s="45">
        <f>+Transacciones!BF5</f>
        <v>11810.825954837224</v>
      </c>
      <c r="BI9" s="45">
        <f>+Transacciones!BG5</f>
        <v>21277.556787909161</v>
      </c>
      <c r="BJ9" s="45">
        <f>+Transacciones!BH5</f>
        <v>12224.174592869111</v>
      </c>
      <c r="BK9" s="45">
        <f>+Transacciones!BI5</f>
        <v>19229.420967923663</v>
      </c>
      <c r="BL9" s="45">
        <f>+Transacciones!BJ5</f>
        <v>12911.130100010027</v>
      </c>
      <c r="BM9" s="45">
        <f>+Transacciones!BK5</f>
        <v>14173.458462170025</v>
      </c>
      <c r="BN9" s="45">
        <f>+Transacciones!BL5</f>
        <v>20285.069611729112</v>
      </c>
      <c r="BO9" s="45">
        <f>+Transacciones!BM5</f>
        <v>12940.322693596388</v>
      </c>
      <c r="BP9" s="45">
        <f>+Transacciones!BN5</f>
        <v>13810.903531158194</v>
      </c>
      <c r="BQ9" s="45">
        <f>+Transacciones!BO5</f>
        <v>21637.218010948207</v>
      </c>
    </row>
    <row r="10" spans="2:69">
      <c r="B10" s="14" t="s">
        <v>67</v>
      </c>
      <c r="C10" s="17" t="s">
        <v>298</v>
      </c>
      <c r="D10" s="16" t="s">
        <v>296</v>
      </c>
      <c r="E10" s="45">
        <f>+Transacciones!C38</f>
        <v>0</v>
      </c>
      <c r="F10" s="45">
        <f>+Transacciones!D38</f>
        <v>0</v>
      </c>
      <c r="G10" s="45">
        <f>+Transacciones!E38</f>
        <v>0</v>
      </c>
      <c r="H10" s="45">
        <f>+Transacciones!F38</f>
        <v>0</v>
      </c>
      <c r="I10" s="45">
        <f>+Transacciones!G38</f>
        <v>0</v>
      </c>
      <c r="J10" s="45">
        <f>+Transacciones!H38</f>
        <v>0</v>
      </c>
      <c r="K10" s="45">
        <f>+Transacciones!I38</f>
        <v>0</v>
      </c>
      <c r="L10" s="45">
        <f>+Transacciones!J38</f>
        <v>0</v>
      </c>
      <c r="M10" s="45">
        <f>+Transacciones!K38</f>
        <v>0</v>
      </c>
      <c r="N10" s="45">
        <f>+Transacciones!L38</f>
        <v>0</v>
      </c>
      <c r="O10" s="45">
        <f>+Transacciones!M38</f>
        <v>0</v>
      </c>
      <c r="P10" s="45">
        <f>+Transacciones!N38</f>
        <v>0</v>
      </c>
      <c r="Q10" s="45">
        <f>+Transacciones!O38</f>
        <v>0</v>
      </c>
      <c r="R10" s="45">
        <f>+Transacciones!P38</f>
        <v>52.124698290727267</v>
      </c>
      <c r="S10" s="45">
        <f>+Transacciones!Q38</f>
        <v>5.9267526500000001</v>
      </c>
      <c r="T10" s="45">
        <f>+Transacciones!R38</f>
        <v>3.1020270299999995</v>
      </c>
      <c r="U10" s="45">
        <f>+Transacciones!S38</f>
        <v>2.9856404100000002</v>
      </c>
      <c r="V10" s="45">
        <f>+Transacciones!T38</f>
        <v>7.98880386</v>
      </c>
      <c r="W10" s="45">
        <f>+Transacciones!U38</f>
        <v>3.0211689399999999</v>
      </c>
      <c r="X10" s="45">
        <f>+Transacciones!V38</f>
        <v>3.3800240200000005</v>
      </c>
      <c r="Y10" s="45">
        <f>+Transacciones!W38</f>
        <v>0</v>
      </c>
      <c r="Z10" s="45">
        <f>+Transacciones!X38</f>
        <v>9.5048501800000018</v>
      </c>
      <c r="AA10" s="45">
        <f>+Transacciones!Y38</f>
        <v>1.8512030699999968</v>
      </c>
      <c r="AB10" s="45">
        <f>+Transacciones!Z38</f>
        <v>9.2408247999999986</v>
      </c>
      <c r="AC10" s="45">
        <f>+Transacciones!AA38</f>
        <v>0.26928276000000295</v>
      </c>
      <c r="AD10" s="45">
        <f>+Transacciones!AB38</f>
        <v>4.8541205707272681</v>
      </c>
      <c r="AE10" s="45">
        <f>+Transacciones!AC38</f>
        <v>52.871471440000008</v>
      </c>
      <c r="AF10" s="45">
        <f>+Transacciones!AD38</f>
        <v>7.2208511299999998</v>
      </c>
      <c r="AG10" s="45">
        <f>+Transacciones!AE38</f>
        <v>3.0141096000000003</v>
      </c>
      <c r="AH10" s="45">
        <f>+Transacciones!AF38</f>
        <v>3.1672563899999999</v>
      </c>
      <c r="AI10" s="45">
        <f>+Transacciones!AG38</f>
        <v>10.06559025</v>
      </c>
      <c r="AJ10" s="45">
        <f>+Transacciones!AH38</f>
        <v>4.7206480299999996</v>
      </c>
      <c r="AK10" s="45">
        <f>+Transacciones!AI38</f>
        <v>3.2098256900000024</v>
      </c>
      <c r="AL10" s="45">
        <f>+Transacciones!AJ38</f>
        <v>0</v>
      </c>
      <c r="AM10" s="45">
        <f>+Transacciones!AK38</f>
        <v>2.656459169999998</v>
      </c>
      <c r="AN10" s="45">
        <f>+Transacciones!AL38</f>
        <v>6.2203407767857186</v>
      </c>
      <c r="AO10" s="45">
        <f>+Transacciones!AM38</f>
        <v>5.1835071432142854</v>
      </c>
      <c r="AP10" s="45">
        <f>+Transacciones!AN38</f>
        <v>5.7822367062619051</v>
      </c>
      <c r="AQ10" s="45">
        <f>+Transacciones!AO38</f>
        <v>1.6306465537380959</v>
      </c>
      <c r="AR10" s="45">
        <f>+Transacciones!AP38</f>
        <v>63.888574089999992</v>
      </c>
      <c r="AS10" s="45">
        <f>+Transacciones!AQ38</f>
        <v>9.4396141599999996</v>
      </c>
      <c r="AT10" s="45">
        <f>+Transacciones!AR38</f>
        <v>1.2306070500000001</v>
      </c>
      <c r="AU10" s="45">
        <f>+Transacciones!AS38</f>
        <v>5.5364330199999996</v>
      </c>
      <c r="AV10" s="45">
        <f>+Transacciones!AT38</f>
        <v>11.613094449999998</v>
      </c>
      <c r="AW10" s="45">
        <f>+Transacciones!AU38</f>
        <v>2.4063256900000001</v>
      </c>
      <c r="AX10" s="45">
        <f>+Transacciones!AV38</f>
        <v>2.9676703199999999</v>
      </c>
      <c r="AY10" s="45">
        <f>+Transacciones!AW38</f>
        <v>11.219790779999999</v>
      </c>
      <c r="AZ10" s="45">
        <f>+Transacciones!AX38</f>
        <v>1.1602712399999999</v>
      </c>
      <c r="BA10" s="45">
        <f>+Transacciones!AY38</f>
        <v>2.8148174500000001</v>
      </c>
      <c r="BB10" s="45">
        <f>+Transacciones!AZ38</f>
        <v>10.323936</v>
      </c>
      <c r="BC10" s="45">
        <f>+Transacciones!BA38</f>
        <v>0.26583217999999997</v>
      </c>
      <c r="BD10" s="45">
        <f>+Transacciones!BB38</f>
        <v>4.9101817499999996</v>
      </c>
      <c r="BE10" s="45">
        <f>+Transacciones!BC38</f>
        <v>34093.699705409999</v>
      </c>
      <c r="BF10" s="45">
        <f>+Transacciones!BD38</f>
        <v>2393.6557941000001</v>
      </c>
      <c r="BG10" s="45">
        <f>+Transacciones!BE38</f>
        <v>2727.7940845500007</v>
      </c>
      <c r="BH10" s="45">
        <f>+Transacciones!BF38</f>
        <v>2620.2364250999999</v>
      </c>
      <c r="BI10" s="45">
        <f>+Transacciones!BG38</f>
        <v>3094.7500172099999</v>
      </c>
      <c r="BJ10" s="45">
        <f>+Transacciones!BH38</f>
        <v>2598.9368804199999</v>
      </c>
      <c r="BK10" s="45">
        <f>+Transacciones!BI38</f>
        <v>3156.7894227700003</v>
      </c>
      <c r="BL10" s="45">
        <f>+Transacciones!BJ38</f>
        <v>2993.7094493899995</v>
      </c>
      <c r="BM10" s="45">
        <f>+Transacciones!BK38</f>
        <v>2922.5372796300003</v>
      </c>
      <c r="BN10" s="45">
        <f>+Transacciones!BL38</f>
        <v>2835.5531773900002</v>
      </c>
      <c r="BO10" s="45">
        <f>+Transacciones!BM38</f>
        <v>2711.8142800599999</v>
      </c>
      <c r="BP10" s="45">
        <f>+Transacciones!BN38</f>
        <v>2738.7530667100004</v>
      </c>
      <c r="BQ10" s="45">
        <f>+Transacciones!BO38</f>
        <v>3299.1698280800001</v>
      </c>
    </row>
    <row r="11" spans="2:69">
      <c r="B11" s="14" t="s">
        <v>85</v>
      </c>
      <c r="C11" s="17" t="s">
        <v>299</v>
      </c>
      <c r="D11" s="16" t="s">
        <v>296</v>
      </c>
      <c r="E11" s="45">
        <f>+Transacciones!C48</f>
        <v>3772.8382341800007</v>
      </c>
      <c r="F11" s="45">
        <f>+Transacciones!D48</f>
        <v>125.60825036999999</v>
      </c>
      <c r="G11" s="45">
        <f>+Transacciones!E48</f>
        <v>192.95636396999998</v>
      </c>
      <c r="H11" s="45">
        <f>+Transacciones!F48</f>
        <v>367.69934486</v>
      </c>
      <c r="I11" s="45">
        <f>+Transacciones!G48</f>
        <v>199.61800018000005</v>
      </c>
      <c r="J11" s="45">
        <f>+Transacciones!H48</f>
        <v>243.63338172000005</v>
      </c>
      <c r="K11" s="45">
        <f>+Transacciones!I48</f>
        <v>326.82338087999989</v>
      </c>
      <c r="L11" s="45">
        <f>+Transacciones!J48</f>
        <v>300.80768308000006</v>
      </c>
      <c r="M11" s="45">
        <f>+Transacciones!K48</f>
        <v>177.84054800999996</v>
      </c>
      <c r="N11" s="45">
        <f>+Transacciones!L48</f>
        <v>294.8380251000001</v>
      </c>
      <c r="O11" s="45">
        <f>+Transacciones!M48</f>
        <v>217.31854297000007</v>
      </c>
      <c r="P11" s="45">
        <f>+Transacciones!N48</f>
        <v>318.25090067999992</v>
      </c>
      <c r="Q11" s="45">
        <f>+Transacciones!O48</f>
        <v>1007.44381236</v>
      </c>
      <c r="R11" s="45">
        <f>+Transacciones!P48</f>
        <v>2760.8035868699999</v>
      </c>
      <c r="S11" s="45">
        <f>+Transacciones!Q48</f>
        <v>73.3773087</v>
      </c>
      <c r="T11" s="45">
        <f>+Transacciones!R48</f>
        <v>164.63379378000008</v>
      </c>
      <c r="U11" s="45">
        <f>+Transacciones!S48</f>
        <v>120.95093374999996</v>
      </c>
      <c r="V11" s="45">
        <f>+Transacciones!T48</f>
        <v>213.81814810000009</v>
      </c>
      <c r="W11" s="45">
        <f>+Transacciones!U48</f>
        <v>196.50550473999999</v>
      </c>
      <c r="X11" s="45">
        <f>+Transacciones!V48</f>
        <v>267.19926668000005</v>
      </c>
      <c r="Y11" s="45">
        <f>+Transacciones!W48</f>
        <v>190.17838612999995</v>
      </c>
      <c r="Z11" s="45">
        <f>+Transacciones!X48</f>
        <v>165.95238444999995</v>
      </c>
      <c r="AA11" s="45">
        <f>+Transacciones!Y48</f>
        <v>175.16161904000006</v>
      </c>
      <c r="AB11" s="45">
        <f>+Transacciones!Z48</f>
        <v>160.11295047000004</v>
      </c>
      <c r="AC11" s="45">
        <f>+Transacciones!AA48</f>
        <v>274.24764467000011</v>
      </c>
      <c r="AD11" s="45">
        <f>+Transacciones!AB48</f>
        <v>758.66564635999998</v>
      </c>
      <c r="AE11" s="45">
        <f>+Transacciones!AC48</f>
        <v>3185.4103569000008</v>
      </c>
      <c r="AF11" s="45">
        <f>+Transacciones!AD48</f>
        <v>104.42074790000001</v>
      </c>
      <c r="AG11" s="45">
        <f>+Transacciones!AE48</f>
        <v>127.35895422</v>
      </c>
      <c r="AH11" s="45">
        <f>+Transacciones!AF48</f>
        <v>249.85610108999992</v>
      </c>
      <c r="AI11" s="45">
        <f>+Transacciones!AG48</f>
        <v>171.06777849000008</v>
      </c>
      <c r="AJ11" s="45">
        <f>+Transacciones!AH48</f>
        <v>204.72780408000034</v>
      </c>
      <c r="AK11" s="45">
        <f>+Transacciones!AI48</f>
        <v>361.23794593000002</v>
      </c>
      <c r="AL11" s="45">
        <f>+Transacciones!AJ48</f>
        <v>204.17918163000002</v>
      </c>
      <c r="AM11" s="45">
        <f>+Transacciones!AK48</f>
        <v>176.22735096</v>
      </c>
      <c r="AN11" s="45">
        <f>+Transacciones!AL48</f>
        <v>192.78412925999999</v>
      </c>
      <c r="AO11" s="45">
        <f>+Transacciones!AM48</f>
        <v>200.16663659000002</v>
      </c>
      <c r="AP11" s="45">
        <f>+Transacciones!AN48</f>
        <v>241.46461948000007</v>
      </c>
      <c r="AQ11" s="45">
        <f>+Transacciones!AO48</f>
        <v>951.91910726999993</v>
      </c>
      <c r="AR11" s="45">
        <f>+Transacciones!AP48</f>
        <v>2601.6207229000006</v>
      </c>
      <c r="AS11" s="45">
        <f>+Transacciones!AQ48</f>
        <v>109.65009544000002</v>
      </c>
      <c r="AT11" s="45">
        <f>+Transacciones!AR48</f>
        <v>96.738026180000077</v>
      </c>
      <c r="AU11" s="45">
        <f>+Transacciones!AS48</f>
        <v>203.74230815999999</v>
      </c>
      <c r="AV11" s="45">
        <f>+Transacciones!AT48</f>
        <v>136.36514280000003</v>
      </c>
      <c r="AW11" s="45">
        <f>+Transacciones!AU48</f>
        <v>150.51125077000003</v>
      </c>
      <c r="AX11" s="45">
        <f>+Transacciones!AV48</f>
        <v>293.95993770000007</v>
      </c>
      <c r="AY11" s="45">
        <f>+Transacciones!AW48</f>
        <v>230.54617207000004</v>
      </c>
      <c r="AZ11" s="45">
        <f>+Transacciones!AX48</f>
        <v>244.93261956999999</v>
      </c>
      <c r="BA11" s="45">
        <f>+Transacciones!AY48</f>
        <v>242.81024459000002</v>
      </c>
      <c r="BB11" s="45">
        <f>+Transacciones!AZ48</f>
        <v>267.82568622999997</v>
      </c>
      <c r="BC11" s="45">
        <f>+Transacciones!BA48</f>
        <v>152.51059963</v>
      </c>
      <c r="BD11" s="45">
        <f>+Transacciones!BB48</f>
        <v>472.02863976000015</v>
      </c>
      <c r="BE11" s="45">
        <f>+Transacciones!BC48</f>
        <v>3039.6732850399999</v>
      </c>
      <c r="BF11" s="45">
        <f>+Transacciones!BD48</f>
        <v>4.2632564145606011E-14</v>
      </c>
      <c r="BG11" s="45">
        <f>+Transacciones!BE48</f>
        <v>0.38648686999997039</v>
      </c>
      <c r="BH11" s="45">
        <f>+Transacciones!BF48</f>
        <v>262.35805999000019</v>
      </c>
      <c r="BI11" s="45">
        <f>+Transacciones!BG48</f>
        <v>280.31640071999982</v>
      </c>
      <c r="BJ11" s="45">
        <f>+Transacciones!BH48</f>
        <v>167.74839403999999</v>
      </c>
      <c r="BK11" s="45">
        <f>+Transacciones!BI48</f>
        <v>226.14841459999991</v>
      </c>
      <c r="BL11" s="45">
        <f>+Transacciones!BJ48</f>
        <v>124.12162735999992</v>
      </c>
      <c r="BM11" s="45">
        <f>+Transacciones!BK48</f>
        <v>847.32252563000009</v>
      </c>
      <c r="BN11" s="45">
        <f>+Transacciones!BL48</f>
        <v>174.46966807999996</v>
      </c>
      <c r="BO11" s="45">
        <f>+Transacciones!BM48</f>
        <v>280.78272980000014</v>
      </c>
      <c r="BP11" s="45">
        <f>+Transacciones!BN48</f>
        <v>195.81090449999994</v>
      </c>
      <c r="BQ11" s="45">
        <f>+Transacciones!BO48</f>
        <v>480.20807345000009</v>
      </c>
    </row>
    <row r="12" spans="2:69">
      <c r="B12" s="14" t="s">
        <v>101</v>
      </c>
      <c r="C12" s="17" t="s">
        <v>300</v>
      </c>
      <c r="D12" s="16" t="s">
        <v>296</v>
      </c>
      <c r="E12" s="45">
        <f>+Transacciones!C58</f>
        <v>9200.4593372124364</v>
      </c>
      <c r="F12" s="45">
        <f>+Transacciones!D58</f>
        <v>972.96246738196373</v>
      </c>
      <c r="G12" s="45">
        <f>+Transacciones!E58</f>
        <v>512.46681550196365</v>
      </c>
      <c r="H12" s="45">
        <f>+Transacciones!F58</f>
        <v>1567.6727324219635</v>
      </c>
      <c r="I12" s="45">
        <f>+Transacciones!G58</f>
        <v>411.15855647529696</v>
      </c>
      <c r="J12" s="45">
        <f>+Transacciones!H58</f>
        <v>448.85946768687063</v>
      </c>
      <c r="K12" s="45">
        <f>+Transacciones!I58</f>
        <v>1032.6855720537235</v>
      </c>
      <c r="L12" s="45">
        <f>+Transacciones!J58</f>
        <v>944.9665861052971</v>
      </c>
      <c r="M12" s="45">
        <f>+Transacciones!K58</f>
        <v>588.08463229529684</v>
      </c>
      <c r="N12" s="45">
        <f>+Transacciones!L58</f>
        <v>668.50293488529701</v>
      </c>
      <c r="O12" s="45">
        <f>+Transacciones!M58</f>
        <v>413.86939974940606</v>
      </c>
      <c r="P12" s="45">
        <f>+Transacciones!N58</f>
        <v>489.05368907940613</v>
      </c>
      <c r="Q12" s="45">
        <f>+Transacciones!O58</f>
        <v>1150.1764835759514</v>
      </c>
      <c r="R12" s="45">
        <f>+Transacciones!P58</f>
        <v>10449.406731649255</v>
      </c>
      <c r="S12" s="45">
        <f>+Transacciones!Q58</f>
        <v>1147.44317093</v>
      </c>
      <c r="T12" s="45">
        <f>+Transacciones!R58</f>
        <v>577.94997222000006</v>
      </c>
      <c r="U12" s="45">
        <f>+Transacciones!S58</f>
        <v>787.27183149999996</v>
      </c>
      <c r="V12" s="45">
        <f>+Transacciones!T58</f>
        <v>612.77676636000001</v>
      </c>
      <c r="W12" s="45">
        <f>+Transacciones!U58</f>
        <v>587.39587609</v>
      </c>
      <c r="X12" s="45">
        <f>+Transacciones!V58</f>
        <v>988.28059104800002</v>
      </c>
      <c r="Y12" s="45">
        <f>+Transacciones!W58</f>
        <v>1130.4456194441673</v>
      </c>
      <c r="Z12" s="45">
        <f>+Transacciones!X58</f>
        <v>658.87277488816608</v>
      </c>
      <c r="AA12" s="45">
        <f>+Transacciones!Y58</f>
        <v>1066.1435748056667</v>
      </c>
      <c r="AB12" s="45">
        <f>+Transacciones!Z58</f>
        <v>495.94099815566676</v>
      </c>
      <c r="AC12" s="45">
        <f>+Transacciones!AA58</f>
        <v>1002.3321418650075</v>
      </c>
      <c r="AD12" s="45">
        <f>+Transacciones!AB58</f>
        <v>1394.5534143425805</v>
      </c>
      <c r="AE12" s="45">
        <f>+Transacciones!AC58</f>
        <v>11861.826613461451</v>
      </c>
      <c r="AF12" s="45">
        <f>+Transacciones!AD58</f>
        <v>1181.9302478300001</v>
      </c>
      <c r="AG12" s="45">
        <f>+Transacciones!AE58</f>
        <v>727.45305109000003</v>
      </c>
      <c r="AH12" s="45">
        <f>+Transacciones!AF58</f>
        <v>932.50029640999992</v>
      </c>
      <c r="AI12" s="45">
        <f>+Transacciones!AG58</f>
        <v>604.96116259000007</v>
      </c>
      <c r="AJ12" s="45">
        <f>+Transacciones!AH58</f>
        <v>779.01257132000001</v>
      </c>
      <c r="AK12" s="45">
        <f>+Transacciones!AI58</f>
        <v>1149.6421080800001</v>
      </c>
      <c r="AL12" s="45">
        <f>+Transacciones!AJ58</f>
        <v>1389.3420675699999</v>
      </c>
      <c r="AM12" s="45">
        <f>+Transacciones!AK58</f>
        <v>827.7799441334746</v>
      </c>
      <c r="AN12" s="45">
        <f>+Transacciones!AL58</f>
        <v>955.79339221619148</v>
      </c>
      <c r="AO12" s="45">
        <f>+Transacciones!AM58</f>
        <v>875.22122719104823</v>
      </c>
      <c r="AP12" s="45">
        <f>+Transacciones!AN58</f>
        <v>827.26971827324201</v>
      </c>
      <c r="AQ12" s="45">
        <f>+Transacciones!AO58</f>
        <v>1610.9208267574938</v>
      </c>
      <c r="AR12" s="45">
        <f>+Transacciones!AP58</f>
        <v>15243.319781915397</v>
      </c>
      <c r="AS12" s="45">
        <f>+Transacciones!AQ58</f>
        <v>4324.3138902700002</v>
      </c>
      <c r="AT12" s="45">
        <f>+Transacciones!AR58</f>
        <v>858.40664497000012</v>
      </c>
      <c r="AU12" s="45">
        <f>+Transacciones!AS58</f>
        <v>1048.79526465</v>
      </c>
      <c r="AV12" s="45">
        <f>+Transacciones!AT58</f>
        <v>782.91508277999981</v>
      </c>
      <c r="AW12" s="45">
        <f>+Transacciones!AU58</f>
        <v>874.02381051999987</v>
      </c>
      <c r="AX12" s="45">
        <f>+Transacciones!AV58</f>
        <v>1248.0719581199996</v>
      </c>
      <c r="AY12" s="45">
        <f>+Transacciones!AW58</f>
        <v>1346.9230107499998</v>
      </c>
      <c r="AZ12" s="45">
        <f>+Transacciones!AX58</f>
        <v>757.2879755120523</v>
      </c>
      <c r="BA12" s="45">
        <f>+Transacciones!AY58</f>
        <v>675.35164596794789</v>
      </c>
      <c r="BB12" s="45">
        <f>+Transacciones!AZ58</f>
        <v>1068.9959893916989</v>
      </c>
      <c r="BC12" s="45">
        <f>+Transacciones!BA58</f>
        <v>825.47385702899987</v>
      </c>
      <c r="BD12" s="45">
        <f>+Transacciones!BB58</f>
        <v>1432.7606519546989</v>
      </c>
      <c r="BE12" s="45">
        <f>+Transacciones!BC58</f>
        <v>41157.967127464501</v>
      </c>
      <c r="BF12" s="45">
        <f>+Transacciones!BD58</f>
        <v>2863.8268522021235</v>
      </c>
      <c r="BG12" s="45">
        <f>+Transacciones!BE58</f>
        <v>2565.3686187250969</v>
      </c>
      <c r="BH12" s="45">
        <f>+Transacciones!BF58</f>
        <v>6710.4838308200015</v>
      </c>
      <c r="BI12" s="45">
        <f>+Transacciones!BG58</f>
        <v>2750.128010114709</v>
      </c>
      <c r="BJ12" s="45">
        <f>+Transacciones!BH58</f>
        <v>2714.3360687119221</v>
      </c>
      <c r="BK12" s="45">
        <f>+Transacciones!BI58</f>
        <v>2704.7116320726186</v>
      </c>
      <c r="BL12" s="45">
        <f>+Transacciones!BJ58</f>
        <v>2733.1101204283327</v>
      </c>
      <c r="BM12" s="45">
        <f>+Transacciones!BK58</f>
        <v>3698.8568285497181</v>
      </c>
      <c r="BN12" s="45">
        <f>+Transacciones!BL58</f>
        <v>2602.160134891923</v>
      </c>
      <c r="BO12" s="45">
        <f>+Transacciones!BM58</f>
        <v>3250.3422010082363</v>
      </c>
      <c r="BP12" s="45">
        <f>+Transacciones!BN58</f>
        <v>2460.7240283024526</v>
      </c>
      <c r="BQ12" s="45">
        <f>+Transacciones!BO58</f>
        <v>6103.9188016373673</v>
      </c>
    </row>
    <row r="13" spans="2:69">
      <c r="B13" s="14" t="s">
        <v>150</v>
      </c>
      <c r="C13" s="15" t="s">
        <v>301</v>
      </c>
      <c r="D13" s="16" t="s">
        <v>296</v>
      </c>
      <c r="E13" s="45">
        <f>+Transacciones!C86</f>
        <v>149059.72259924276</v>
      </c>
      <c r="F13" s="45">
        <f>+Transacciones!D86</f>
        <v>6548.7164174288055</v>
      </c>
      <c r="G13" s="45">
        <f>+Transacciones!E86</f>
        <v>8387.8014209510002</v>
      </c>
      <c r="H13" s="45">
        <f>+Transacciones!F86</f>
        <v>10982.536455928352</v>
      </c>
      <c r="I13" s="45">
        <f>+Transacciones!G86</f>
        <v>9405.6286860495784</v>
      </c>
      <c r="J13" s="45">
        <f>+Transacciones!H86</f>
        <v>12597.745942567981</v>
      </c>
      <c r="K13" s="45">
        <f>+Transacciones!I86</f>
        <v>14363.988839198126</v>
      </c>
      <c r="L13" s="45">
        <f>+Transacciones!J86</f>
        <v>10164.703619192656</v>
      </c>
      <c r="M13" s="45">
        <f>+Transacciones!K86</f>
        <v>10521.233719825845</v>
      </c>
      <c r="N13" s="45">
        <f>+Transacciones!L86</f>
        <v>11921.492833008277</v>
      </c>
      <c r="O13" s="45">
        <f>+Transacciones!M86</f>
        <v>10025.08780079978</v>
      </c>
      <c r="P13" s="45">
        <f>+Transacciones!N86</f>
        <v>19448.914621066178</v>
      </c>
      <c r="Q13" s="45">
        <f>+Transacciones!O86</f>
        <v>24691.8722432262</v>
      </c>
      <c r="R13" s="45">
        <f>+Transacciones!P86</f>
        <v>147451.46840349041</v>
      </c>
      <c r="S13" s="45">
        <f>+Transacciones!Q86</f>
        <v>5406.0121705399888</v>
      </c>
      <c r="T13" s="45">
        <f>+Transacciones!R86</f>
        <v>8193.2935885226925</v>
      </c>
      <c r="U13" s="45">
        <f>+Transacciones!S86</f>
        <v>8088.2806311814857</v>
      </c>
      <c r="V13" s="45">
        <f>+Transacciones!T86</f>
        <v>9766.5981805339979</v>
      </c>
      <c r="W13" s="45">
        <f>+Transacciones!U86</f>
        <v>11614.564063182579</v>
      </c>
      <c r="X13" s="45">
        <f>+Transacciones!V86</f>
        <v>13023.130327913705</v>
      </c>
      <c r="Y13" s="45">
        <f>+Transacciones!W86</f>
        <v>10212.275964895987</v>
      </c>
      <c r="Z13" s="45">
        <f>+Transacciones!X86</f>
        <v>10494.569736696167</v>
      </c>
      <c r="AA13" s="45">
        <f>+Transacciones!Y86</f>
        <v>12962.606541244197</v>
      </c>
      <c r="AB13" s="45">
        <f>+Transacciones!Z86</f>
        <v>10518.041809977713</v>
      </c>
      <c r="AC13" s="45">
        <f>+Transacciones!AA86</f>
        <v>14213.500273444453</v>
      </c>
      <c r="AD13" s="45">
        <f>+Transacciones!AB86</f>
        <v>32958.595115357421</v>
      </c>
      <c r="AE13" s="45">
        <f>+Transacciones!AC86</f>
        <v>176743.05666967898</v>
      </c>
      <c r="AF13" s="45">
        <f>+Transacciones!AD86</f>
        <v>7805.1607562110567</v>
      </c>
      <c r="AG13" s="45">
        <f>+Transacciones!AE86</f>
        <v>8618.4107077089739</v>
      </c>
      <c r="AH13" s="45">
        <f>+Transacciones!AF86</f>
        <v>17052.122370384073</v>
      </c>
      <c r="AI13" s="45">
        <f>+Transacciones!AG86</f>
        <v>9501.5445143176094</v>
      </c>
      <c r="AJ13" s="45">
        <f>+Transacciones!AH86</f>
        <v>13272.327112835706</v>
      </c>
      <c r="AK13" s="45">
        <f>+Transacciones!AI86</f>
        <v>17652.182089454014</v>
      </c>
      <c r="AL13" s="45">
        <f>+Transacciones!AJ86</f>
        <v>11765.971161641917</v>
      </c>
      <c r="AM13" s="45">
        <f>+Transacciones!AK86</f>
        <v>11311.518876094786</v>
      </c>
      <c r="AN13" s="45">
        <f>+Transacciones!AL86</f>
        <v>12837.398739135346</v>
      </c>
      <c r="AO13" s="45">
        <f>+Transacciones!AM86</f>
        <v>10462.340909770961</v>
      </c>
      <c r="AP13" s="45">
        <f>+Transacciones!AN86</f>
        <v>18184.008610214474</v>
      </c>
      <c r="AQ13" s="45">
        <f>+Transacciones!AO86</f>
        <v>38280.070821910027</v>
      </c>
      <c r="AR13" s="45">
        <f>+Transacciones!AP86</f>
        <v>179958.17566826768</v>
      </c>
      <c r="AS13" s="45">
        <f>+Transacciones!AQ86</f>
        <v>8171.4093719733555</v>
      </c>
      <c r="AT13" s="45">
        <f>+Transacciones!AR86</f>
        <v>10620.1382457156</v>
      </c>
      <c r="AU13" s="45">
        <f>+Transacciones!AS86</f>
        <v>14803.883855645696</v>
      </c>
      <c r="AV13" s="45">
        <f>+Transacciones!AT86</f>
        <v>11613.637376875084</v>
      </c>
      <c r="AW13" s="45">
        <f>+Transacciones!AU86</f>
        <v>16365.452375173874</v>
      </c>
      <c r="AX13" s="45">
        <f>+Transacciones!AV86</f>
        <v>19187.585969915373</v>
      </c>
      <c r="AY13" s="45">
        <f>+Transacciones!AW86</f>
        <v>11434.574452432709</v>
      </c>
      <c r="AZ13" s="45">
        <f>+Transacciones!AX86</f>
        <v>13089.397120144808</v>
      </c>
      <c r="BA13" s="45">
        <f>+Transacciones!AY86</f>
        <v>13143.566219610151</v>
      </c>
      <c r="BB13" s="45">
        <f>+Transacciones!AZ86</f>
        <v>11077.223537928068</v>
      </c>
      <c r="BC13" s="45">
        <f>+Transacciones!BA86</f>
        <v>17751.03659271642</v>
      </c>
      <c r="BD13" s="45">
        <f>+Transacciones!BB86</f>
        <v>32700.270550136567</v>
      </c>
      <c r="BE13" s="45">
        <f>+Transacciones!BC86</f>
        <v>228197.23481208127</v>
      </c>
      <c r="BF13" s="45">
        <f>+Transacciones!BD86</f>
        <v>12805.943340945018</v>
      </c>
      <c r="BG13" s="45">
        <f>+Transacciones!BE86</f>
        <v>15463.412615197885</v>
      </c>
      <c r="BH13" s="45">
        <f>+Transacciones!BF86</f>
        <v>19805.418112976204</v>
      </c>
      <c r="BI13" s="45">
        <f>+Transacciones!BG86</f>
        <v>15170.672213496424</v>
      </c>
      <c r="BJ13" s="45">
        <f>+Transacciones!BH86</f>
        <v>19631.276936544386</v>
      </c>
      <c r="BK13" s="45">
        <f>+Transacciones!BI86</f>
        <v>24839.850745015618</v>
      </c>
      <c r="BL13" s="45">
        <f>+Transacciones!BJ86</f>
        <v>15056.607211058123</v>
      </c>
      <c r="BM13" s="45">
        <f>+Transacciones!BK86</f>
        <v>17420.547642166192</v>
      </c>
      <c r="BN13" s="45">
        <f>+Transacciones!BL86</f>
        <v>20235.718320224212</v>
      </c>
      <c r="BO13" s="45">
        <f>+Transacciones!BM86</f>
        <v>14368.278777183925</v>
      </c>
      <c r="BP13" s="45">
        <f>+Transacciones!BN86</f>
        <v>21741.033082644328</v>
      </c>
      <c r="BQ13" s="45">
        <f>+Transacciones!BO86</f>
        <v>31658.475814628939</v>
      </c>
    </row>
    <row r="14" spans="2:69">
      <c r="B14" s="14" t="s">
        <v>152</v>
      </c>
      <c r="C14" s="17" t="s">
        <v>302</v>
      </c>
      <c r="D14" s="16" t="s">
        <v>296</v>
      </c>
      <c r="E14" s="44">
        <f>+Transacciones!C87</f>
        <v>69101.015633592004</v>
      </c>
      <c r="F14" s="44">
        <f>+Transacciones!D87</f>
        <v>4292.7585469821033</v>
      </c>
      <c r="G14" s="44">
        <f>+Transacciones!E87</f>
        <v>4382.2164363106567</v>
      </c>
      <c r="H14" s="44">
        <f>+Transacciones!F87</f>
        <v>5830.0874630850112</v>
      </c>
      <c r="I14" s="44">
        <f>+Transacciones!G87</f>
        <v>5107.1917867192305</v>
      </c>
      <c r="J14" s="44">
        <f>+Transacciones!H87</f>
        <v>5118.8368182278355</v>
      </c>
      <c r="K14" s="44">
        <f>+Transacciones!I87</f>
        <v>8115.883053773463</v>
      </c>
      <c r="L14" s="44">
        <f>+Transacciones!J87</f>
        <v>5183.337443379226</v>
      </c>
      <c r="M14" s="44">
        <f>+Transacciones!K87</f>
        <v>4755.321539072319</v>
      </c>
      <c r="N14" s="44">
        <f>+Transacciones!L87</f>
        <v>5164.8391136771079</v>
      </c>
      <c r="O14" s="44">
        <f>+Transacciones!M87</f>
        <v>4582.56483153109</v>
      </c>
      <c r="P14" s="44">
        <f>+Transacciones!N87</f>
        <v>6760.6244550337833</v>
      </c>
      <c r="Q14" s="44">
        <f>+Transacciones!O87</f>
        <v>9807.354145800171</v>
      </c>
      <c r="R14" s="44">
        <f>+Transacciones!P87</f>
        <v>73387.092608880877</v>
      </c>
      <c r="S14" s="44">
        <f>+Transacciones!Q87</f>
        <v>2695.0979323759998</v>
      </c>
      <c r="T14" s="44">
        <f>+Transacciones!R87</f>
        <v>5927.2775159500115</v>
      </c>
      <c r="U14" s="44">
        <f>+Transacciones!S87</f>
        <v>4841.1917971264093</v>
      </c>
      <c r="V14" s="44">
        <f>+Transacciones!T87</f>
        <v>5130.9371221997299</v>
      </c>
      <c r="W14" s="44">
        <f>+Transacciones!U87</f>
        <v>5424.9057974121106</v>
      </c>
      <c r="X14" s="44">
        <f>+Transacciones!V87</f>
        <v>8988.6649630463016</v>
      </c>
      <c r="Y14" s="44">
        <f>+Transacciones!W87</f>
        <v>4886.9179346112496</v>
      </c>
      <c r="Z14" s="44">
        <f>+Transacciones!X87</f>
        <v>5622.6712775223796</v>
      </c>
      <c r="AA14" s="44">
        <f>+Transacciones!Y87</f>
        <v>5541.40447100655</v>
      </c>
      <c r="AB14" s="44">
        <f>+Transacciones!Z87</f>
        <v>5192.5499109411494</v>
      </c>
      <c r="AC14" s="44">
        <f>+Transacciones!AA87</f>
        <v>6815.2068538645663</v>
      </c>
      <c r="AD14" s="44">
        <f>+Transacciones!AB87</f>
        <v>12320.26703282442</v>
      </c>
      <c r="AE14" s="44">
        <f>+Transacciones!AC87</f>
        <v>79461.072987044012</v>
      </c>
      <c r="AF14" s="44">
        <f>+Transacciones!AD87</f>
        <v>5213.3984135437486</v>
      </c>
      <c r="AG14" s="44">
        <f>+Transacciones!AE87</f>
        <v>5465.7761616770604</v>
      </c>
      <c r="AH14" s="44">
        <f>+Transacciones!AF87</f>
        <v>7431.2495941185507</v>
      </c>
      <c r="AI14" s="44">
        <f>+Transacciones!AG87</f>
        <v>4488.5837447513495</v>
      </c>
      <c r="AJ14" s="44">
        <f>+Transacciones!AH87</f>
        <v>6177.7808808382688</v>
      </c>
      <c r="AK14" s="44">
        <f>+Transacciones!AI87</f>
        <v>9677.4850162893108</v>
      </c>
      <c r="AL14" s="44">
        <f>+Transacciones!AJ87</f>
        <v>5702.4772263952109</v>
      </c>
      <c r="AM14" s="44">
        <f>+Transacciones!AK87</f>
        <v>6153.0420623055916</v>
      </c>
      <c r="AN14" s="44">
        <f>+Transacciones!AL87</f>
        <v>6510.9588505954662</v>
      </c>
      <c r="AO14" s="44">
        <f>+Transacciones!AM87</f>
        <v>3557.2090873549241</v>
      </c>
      <c r="AP14" s="44">
        <f>+Transacciones!AN87</f>
        <v>6813.2825844710324</v>
      </c>
      <c r="AQ14" s="44">
        <f>+Transacciones!AO87</f>
        <v>12269.829364703488</v>
      </c>
      <c r="AR14" s="44">
        <f>+Transacciones!AP87</f>
        <v>88391.370453038951</v>
      </c>
      <c r="AS14" s="44">
        <f>+Transacciones!AQ87</f>
        <v>5520.5164550915397</v>
      </c>
      <c r="AT14" s="44">
        <f>+Transacciones!AR87</f>
        <v>6570.9865969754701</v>
      </c>
      <c r="AU14" s="44">
        <f>+Transacciones!AS87</f>
        <v>8856.3078646942668</v>
      </c>
      <c r="AV14" s="44">
        <f>+Transacciones!AT87</f>
        <v>4192.4356310952498</v>
      </c>
      <c r="AW14" s="44">
        <f>+Transacciones!AU87</f>
        <v>6965.2205420347709</v>
      </c>
      <c r="AX14" s="44">
        <f>+Transacciones!AV87</f>
        <v>11165.98201323293</v>
      </c>
      <c r="AY14" s="44">
        <f>+Transacciones!AW87</f>
        <v>6109.8790184233576</v>
      </c>
      <c r="AZ14" s="44">
        <f>+Transacciones!AX87</f>
        <v>6827.1893882261938</v>
      </c>
      <c r="BA14" s="44">
        <f>+Transacciones!AY87</f>
        <v>6831.901636081644</v>
      </c>
      <c r="BB14" s="44">
        <f>+Transacciones!AZ87</f>
        <v>3809.551424808742</v>
      </c>
      <c r="BC14" s="44">
        <f>+Transacciones!BA87</f>
        <v>7794.8468979931131</v>
      </c>
      <c r="BD14" s="44">
        <f>+Transacciones!BB87</f>
        <v>13746.552984381669</v>
      </c>
      <c r="BE14" s="44">
        <f>+Transacciones!BC87</f>
        <v>108805.01965745744</v>
      </c>
      <c r="BF14" s="44">
        <f>+Transacciones!BD87</f>
        <v>7762.91325497652</v>
      </c>
      <c r="BG14" s="44">
        <f>+Transacciones!BE87</f>
        <v>7801.4293982042345</v>
      </c>
      <c r="BH14" s="44">
        <f>+Transacciones!BF87</f>
        <v>10834.859052866597</v>
      </c>
      <c r="BI14" s="44">
        <f>+Transacciones!BG87</f>
        <v>5832.2349442887971</v>
      </c>
      <c r="BJ14" s="44">
        <f>+Transacciones!BH87</f>
        <v>8350.6737463906666</v>
      </c>
      <c r="BK14" s="44">
        <f>+Transacciones!BI87</f>
        <v>14420.329265071752</v>
      </c>
      <c r="BL14" s="44">
        <f>+Transacciones!BJ87</f>
        <v>7343.3997291667501</v>
      </c>
      <c r="BM14" s="44">
        <f>+Transacciones!BK87</f>
        <v>8290.8303053056188</v>
      </c>
      <c r="BN14" s="44">
        <f>+Transacciones!BL87</f>
        <v>9414.8779518642186</v>
      </c>
      <c r="BO14" s="44">
        <f>+Transacciones!BM87</f>
        <v>4894.7174878059177</v>
      </c>
      <c r="BP14" s="44">
        <f>+Transacciones!BN87</f>
        <v>9137.2254888467032</v>
      </c>
      <c r="BQ14" s="44">
        <f>+Transacciones!BO87</f>
        <v>14721.529032669683</v>
      </c>
    </row>
    <row r="15" spans="2:69">
      <c r="B15" s="14" t="s">
        <v>162</v>
      </c>
      <c r="C15" s="17" t="s">
        <v>303</v>
      </c>
      <c r="D15" s="16" t="s">
        <v>296</v>
      </c>
      <c r="E15" s="45">
        <f>+Transacciones!C92</f>
        <v>25404.672149532544</v>
      </c>
      <c r="F15" s="45">
        <f>+Transacciones!D92</f>
        <v>428.95851086999994</v>
      </c>
      <c r="G15" s="45">
        <f>+Transacciones!E92</f>
        <v>1274.2170085749992</v>
      </c>
      <c r="H15" s="45">
        <f>+Transacciones!F92</f>
        <v>2488.2826944239987</v>
      </c>
      <c r="I15" s="45">
        <f>+Transacciones!G92</f>
        <v>1995.0341419970009</v>
      </c>
      <c r="J15" s="45">
        <f>+Transacciones!H92</f>
        <v>1896.6755582508024</v>
      </c>
      <c r="K15" s="45">
        <f>+Transacciones!I92</f>
        <v>1947.5078073489221</v>
      </c>
      <c r="L15" s="45">
        <f>+Transacciones!J92</f>
        <v>2041.1206566720896</v>
      </c>
      <c r="M15" s="45">
        <f>+Transacciones!K92</f>
        <v>1838.5294709241857</v>
      </c>
      <c r="N15" s="45">
        <f>+Transacciones!L92</f>
        <v>1856.5297770078196</v>
      </c>
      <c r="O15" s="45">
        <f>+Transacciones!M92</f>
        <v>1880.6432254873496</v>
      </c>
      <c r="P15" s="45">
        <f>+Transacciones!N92</f>
        <v>3761.1326528260502</v>
      </c>
      <c r="Q15" s="45">
        <f>+Transacciones!O92</f>
        <v>3996.0406451493259</v>
      </c>
      <c r="R15" s="45">
        <f>+Transacciones!P92</f>
        <v>20992.624043857759</v>
      </c>
      <c r="S15" s="45">
        <f>+Transacciones!Q92</f>
        <v>410.09445567515172</v>
      </c>
      <c r="T15" s="45">
        <f>+Transacciones!R92</f>
        <v>465.86453352767307</v>
      </c>
      <c r="U15" s="45">
        <f>+Transacciones!S92</f>
        <v>1286.1159541991019</v>
      </c>
      <c r="V15" s="45">
        <f>+Transacciones!T92</f>
        <v>1038.9430659809234</v>
      </c>
      <c r="W15" s="45">
        <f>+Transacciones!U92</f>
        <v>2092.2780615563211</v>
      </c>
      <c r="X15" s="45">
        <f>+Transacciones!V92</f>
        <v>1221.9837141243911</v>
      </c>
      <c r="Y15" s="45">
        <f>+Transacciones!W92</f>
        <v>1363.7026330896672</v>
      </c>
      <c r="Z15" s="45">
        <f>+Transacciones!X92</f>
        <v>1684.8931498865106</v>
      </c>
      <c r="AA15" s="45">
        <f>+Transacciones!Y92</f>
        <v>1661.7689520342863</v>
      </c>
      <c r="AB15" s="45">
        <f>+Transacciones!Z92</f>
        <v>1693.1838961148105</v>
      </c>
      <c r="AC15" s="45">
        <f>+Transacciones!AA92</f>
        <v>3110.0520087138539</v>
      </c>
      <c r="AD15" s="45">
        <f>+Transacciones!AB92</f>
        <v>4963.743618955069</v>
      </c>
      <c r="AE15" s="45">
        <f>+Transacciones!AC92</f>
        <v>26504.832987623209</v>
      </c>
      <c r="AF15" s="45">
        <f>+Transacciones!AD92</f>
        <v>286.68845897866936</v>
      </c>
      <c r="AG15" s="45">
        <f>+Transacciones!AE92</f>
        <v>934.03259118950689</v>
      </c>
      <c r="AH15" s="45">
        <f>+Transacciones!AF92</f>
        <v>2310.4746718456008</v>
      </c>
      <c r="AI15" s="45">
        <f>+Transacciones!AG92</f>
        <v>1230.0346466805029</v>
      </c>
      <c r="AJ15" s="45">
        <f>+Transacciones!AH92</f>
        <v>2072.4045093087657</v>
      </c>
      <c r="AK15" s="45">
        <f>+Transacciones!AI92</f>
        <v>2172.7835768710984</v>
      </c>
      <c r="AL15" s="45">
        <f>+Transacciones!AJ92</f>
        <v>2074.0117814951855</v>
      </c>
      <c r="AM15" s="45">
        <f>+Transacciones!AK92</f>
        <v>1948.6979506842945</v>
      </c>
      <c r="AN15" s="45">
        <f>+Transacciones!AL92</f>
        <v>1866.0753886962511</v>
      </c>
      <c r="AO15" s="45">
        <f>+Transacciones!AM92</f>
        <v>2723.4199577763011</v>
      </c>
      <c r="AP15" s="45">
        <f>+Transacciones!AN92</f>
        <v>3282.8220675456196</v>
      </c>
      <c r="AQ15" s="45">
        <f>+Transacciones!AO92</f>
        <v>5603.3873865514179</v>
      </c>
      <c r="AR15" s="45">
        <f>+Transacciones!AP92</f>
        <v>30034.112012497437</v>
      </c>
      <c r="AS15" s="45">
        <f>+Transacciones!AQ92</f>
        <v>187.75384936942481</v>
      </c>
      <c r="AT15" s="45">
        <f>+Transacciones!AR92</f>
        <v>1652.0796410498569</v>
      </c>
      <c r="AU15" s="45">
        <f>+Transacciones!AS92</f>
        <v>1857.9521171457595</v>
      </c>
      <c r="AV15" s="45">
        <f>+Transacciones!AT92</f>
        <v>2917.5517043370983</v>
      </c>
      <c r="AW15" s="45">
        <f>+Transacciones!AU92</f>
        <v>2621.4675556111888</v>
      </c>
      <c r="AX15" s="45">
        <f>+Transacciones!AV92</f>
        <v>3135.1187963284219</v>
      </c>
      <c r="AY15" s="45">
        <f>+Transacciones!AW92</f>
        <v>2246.5975411527706</v>
      </c>
      <c r="AZ15" s="45">
        <f>+Transacciones!AX92</f>
        <v>1975.655463215209</v>
      </c>
      <c r="BA15" s="45">
        <f>+Transacciones!AY92</f>
        <v>2734.2432334468613</v>
      </c>
      <c r="BB15" s="45">
        <f>+Transacciones!AZ92</f>
        <v>1463.6201591852928</v>
      </c>
      <c r="BC15" s="45">
        <f>+Transacciones!BA92</f>
        <v>3361.9058697978185</v>
      </c>
      <c r="BD15" s="45">
        <f>+Transacciones!BB92</f>
        <v>5880.1660818577357</v>
      </c>
      <c r="BE15" s="45">
        <f>+Transacciones!BC92</f>
        <v>42723.009509768075</v>
      </c>
      <c r="BF15" s="45">
        <f>+Transacciones!BD92</f>
        <v>1367.2786295758447</v>
      </c>
      <c r="BG15" s="45">
        <f>+Transacciones!BE92</f>
        <v>2872.5187143744238</v>
      </c>
      <c r="BH15" s="45">
        <f>+Transacciones!BF92</f>
        <v>2662.4249130212233</v>
      </c>
      <c r="BI15" s="45">
        <f>+Transacciones!BG92</f>
        <v>3532.8755425595737</v>
      </c>
      <c r="BJ15" s="45">
        <f>+Transacciones!BH92</f>
        <v>2935.4567409562064</v>
      </c>
      <c r="BK15" s="45">
        <f>+Transacciones!BI92</f>
        <v>3217.1160993055901</v>
      </c>
      <c r="BL15" s="45">
        <f>+Transacciones!BJ92</f>
        <v>2919.1518501717819</v>
      </c>
      <c r="BM15" s="45">
        <f>+Transacciones!BK92</f>
        <v>4869.3114133477629</v>
      </c>
      <c r="BN15" s="45">
        <f>+Transacciones!BL92</f>
        <v>4016.3757967232441</v>
      </c>
      <c r="BO15" s="45">
        <f>+Transacciones!BM92</f>
        <v>3061.7056191082074</v>
      </c>
      <c r="BP15" s="45">
        <f>+Transacciones!BN92</f>
        <v>4382.5782633785529</v>
      </c>
      <c r="BQ15" s="45">
        <f>+Transacciones!BO92</f>
        <v>6886.2159272456665</v>
      </c>
    </row>
    <row r="16" spans="2:69">
      <c r="B16" s="14" t="s">
        <v>164</v>
      </c>
      <c r="C16" s="17" t="s">
        <v>304</v>
      </c>
      <c r="D16" s="16" t="s">
        <v>296</v>
      </c>
      <c r="E16" s="45">
        <f>+Transacciones!C93</f>
        <v>0</v>
      </c>
      <c r="F16" s="45">
        <f>+Transacciones!D93</f>
        <v>0</v>
      </c>
      <c r="G16" s="45">
        <f>+Transacciones!E93</f>
        <v>0</v>
      </c>
      <c r="H16" s="45">
        <f>+Transacciones!F93</f>
        <v>0</v>
      </c>
      <c r="I16" s="45">
        <f>+Transacciones!G93</f>
        <v>0</v>
      </c>
      <c r="J16" s="45">
        <f>+Transacciones!H93</f>
        <v>0</v>
      </c>
      <c r="K16" s="45">
        <f>+Transacciones!I93</f>
        <v>0</v>
      </c>
      <c r="L16" s="45">
        <f>+Transacciones!J93</f>
        <v>0</v>
      </c>
      <c r="M16" s="45">
        <f>+Transacciones!K93</f>
        <v>0</v>
      </c>
      <c r="N16" s="45">
        <f>+Transacciones!L93</f>
        <v>0</v>
      </c>
      <c r="O16" s="45">
        <f>+Transacciones!M93</f>
        <v>0</v>
      </c>
      <c r="P16" s="45">
        <f>+Transacciones!N93</f>
        <v>0</v>
      </c>
      <c r="Q16" s="45">
        <f>+Transacciones!O93</f>
        <v>0</v>
      </c>
      <c r="R16" s="45">
        <f>+Transacciones!P93</f>
        <v>0</v>
      </c>
      <c r="S16" s="45">
        <f>+Transacciones!Q93</f>
        <v>0</v>
      </c>
      <c r="T16" s="45">
        <f>+Transacciones!R93</f>
        <v>0</v>
      </c>
      <c r="U16" s="45">
        <f>+Transacciones!S93</f>
        <v>0</v>
      </c>
      <c r="V16" s="45">
        <f>+Transacciones!T93</f>
        <v>0</v>
      </c>
      <c r="W16" s="45">
        <f>+Transacciones!U93</f>
        <v>0</v>
      </c>
      <c r="X16" s="45">
        <f>+Transacciones!V93</f>
        <v>0</v>
      </c>
      <c r="Y16" s="45">
        <f>+Transacciones!W93</f>
        <v>0</v>
      </c>
      <c r="Z16" s="45">
        <f>+Transacciones!X93</f>
        <v>0</v>
      </c>
      <c r="AA16" s="45">
        <f>+Transacciones!Y93</f>
        <v>0</v>
      </c>
      <c r="AB16" s="45">
        <f>+Transacciones!Z93</f>
        <v>0</v>
      </c>
      <c r="AC16" s="45">
        <f>+Transacciones!AA93</f>
        <v>0</v>
      </c>
      <c r="AD16" s="45">
        <f>+Transacciones!AB93</f>
        <v>0</v>
      </c>
      <c r="AE16" s="45">
        <f>+Transacciones!AC93</f>
        <v>0</v>
      </c>
      <c r="AF16" s="45">
        <f>+Transacciones!AD93</f>
        <v>0</v>
      </c>
      <c r="AG16" s="45">
        <f>+Transacciones!AE93</f>
        <v>0</v>
      </c>
      <c r="AH16" s="45">
        <f>+Transacciones!AF93</f>
        <v>0</v>
      </c>
      <c r="AI16" s="45">
        <f>+Transacciones!AG93</f>
        <v>0</v>
      </c>
      <c r="AJ16" s="45">
        <f>+Transacciones!AH93</f>
        <v>0</v>
      </c>
      <c r="AK16" s="45">
        <f>+Transacciones!AI93</f>
        <v>0</v>
      </c>
      <c r="AL16" s="45">
        <f>+Transacciones!AJ93</f>
        <v>0</v>
      </c>
      <c r="AM16" s="45">
        <f>+Transacciones!AK93</f>
        <v>0</v>
      </c>
      <c r="AN16" s="45">
        <f>+Transacciones!AL93</f>
        <v>0</v>
      </c>
      <c r="AO16" s="45">
        <f>+Transacciones!AM93</f>
        <v>0</v>
      </c>
      <c r="AP16" s="45">
        <f>+Transacciones!AN93</f>
        <v>0</v>
      </c>
      <c r="AQ16" s="45">
        <f>+Transacciones!AO93</f>
        <v>0</v>
      </c>
      <c r="AR16" s="45">
        <f>+Transacciones!AP93</f>
        <v>0</v>
      </c>
      <c r="AS16" s="45">
        <f>+Transacciones!AQ93</f>
        <v>0</v>
      </c>
      <c r="AT16" s="45">
        <f>+Transacciones!AR93</f>
        <v>0</v>
      </c>
      <c r="AU16" s="45">
        <f>+Transacciones!AS93</f>
        <v>0</v>
      </c>
      <c r="AV16" s="45">
        <f>+Transacciones!AT93</f>
        <v>0</v>
      </c>
      <c r="AW16" s="45">
        <f>+Transacciones!AU93</f>
        <v>0</v>
      </c>
      <c r="AX16" s="45">
        <f>+Transacciones!AV93</f>
        <v>0</v>
      </c>
      <c r="AY16" s="45">
        <f>+Transacciones!AW93</f>
        <v>0</v>
      </c>
      <c r="AZ16" s="45">
        <f>+Transacciones!AX93</f>
        <v>0</v>
      </c>
      <c r="BA16" s="45">
        <f>+Transacciones!AY93</f>
        <v>0</v>
      </c>
      <c r="BB16" s="45">
        <f>+Transacciones!AZ93</f>
        <v>0</v>
      </c>
      <c r="BC16" s="45">
        <f>+Transacciones!BA93</f>
        <v>0</v>
      </c>
      <c r="BD16" s="45">
        <f>+Transacciones!BB93</f>
        <v>0</v>
      </c>
      <c r="BE16" s="45">
        <f>+Transacciones!BC93</f>
        <v>0</v>
      </c>
      <c r="BF16" s="45">
        <f>+Transacciones!BD93</f>
        <v>0</v>
      </c>
      <c r="BG16" s="45">
        <f>+Transacciones!BE93</f>
        <v>0</v>
      </c>
      <c r="BH16" s="45">
        <f>+Transacciones!BF93</f>
        <v>0</v>
      </c>
      <c r="BI16" s="45">
        <f>+Transacciones!BG93</f>
        <v>0</v>
      </c>
      <c r="BJ16" s="45">
        <f>+Transacciones!BH93</f>
        <v>0</v>
      </c>
      <c r="BK16" s="45">
        <f>+Transacciones!BI93</f>
        <v>0</v>
      </c>
      <c r="BL16" s="45">
        <f>+Transacciones!BJ93</f>
        <v>0</v>
      </c>
      <c r="BM16" s="45">
        <f>+Transacciones!BK93</f>
        <v>0</v>
      </c>
      <c r="BN16" s="45">
        <f>+Transacciones!BL93</f>
        <v>0</v>
      </c>
      <c r="BO16" s="45">
        <f>+Transacciones!BM93</f>
        <v>0</v>
      </c>
      <c r="BP16" s="45">
        <f>+Transacciones!BN93</f>
        <v>0</v>
      </c>
      <c r="BQ16" s="45">
        <f>+Transacciones!BO93</f>
        <v>0</v>
      </c>
    </row>
    <row r="17" spans="2:69">
      <c r="B17" s="14" t="s">
        <v>166</v>
      </c>
      <c r="C17" s="17" t="s">
        <v>305</v>
      </c>
      <c r="D17" s="16" t="s">
        <v>296</v>
      </c>
      <c r="E17" s="45">
        <f>+Transacciones!C94</f>
        <v>20410.315394050958</v>
      </c>
      <c r="F17" s="45">
        <f>+Transacciones!D94</f>
        <v>1126.9750922120345</v>
      </c>
      <c r="G17" s="45">
        <f>+Transacciones!E94</f>
        <v>1662.7168654366765</v>
      </c>
      <c r="H17" s="45">
        <f>+Transacciones!F94</f>
        <v>1481.1367368066763</v>
      </c>
      <c r="I17" s="45">
        <f>+Transacciones!G94</f>
        <v>644.38218072667655</v>
      </c>
      <c r="J17" s="45">
        <f>+Transacciones!H94</f>
        <v>2733.3968429586766</v>
      </c>
      <c r="K17" s="45">
        <f>+Transacciones!I94</f>
        <v>2060.3716144890759</v>
      </c>
      <c r="L17" s="45">
        <f>+Transacciones!J94</f>
        <v>1130.9923960466767</v>
      </c>
      <c r="M17" s="45">
        <f>+Transacciones!K94</f>
        <v>1858.4006310166744</v>
      </c>
      <c r="N17" s="45">
        <f>+Transacciones!L94</f>
        <v>1405.9159818166797</v>
      </c>
      <c r="O17" s="45">
        <f>+Transacciones!M94</f>
        <v>714.17821866667282</v>
      </c>
      <c r="P17" s="45">
        <f>+Transacciones!N94</f>
        <v>4129.0644314236761</v>
      </c>
      <c r="Q17" s="45">
        <f>+Transacciones!O94</f>
        <v>1462.7844024507626</v>
      </c>
      <c r="R17" s="45">
        <f>+Transacciones!P94</f>
        <v>22134.308573077382</v>
      </c>
      <c r="S17" s="45">
        <f>+Transacciones!Q94</f>
        <v>1649.5890689821713</v>
      </c>
      <c r="T17" s="45">
        <f>+Transacciones!R94</f>
        <v>1148.867361908342</v>
      </c>
      <c r="U17" s="45">
        <f>+Transacciones!S94</f>
        <v>1170.038557425308</v>
      </c>
      <c r="V17" s="45">
        <f>+Transacciones!T94</f>
        <v>2491.3282576086781</v>
      </c>
      <c r="W17" s="45">
        <f>+Transacciones!U94</f>
        <v>2618.2349870494809</v>
      </c>
      <c r="X17" s="45">
        <f>+Transacciones!V94</f>
        <v>1779.7902904733451</v>
      </c>
      <c r="Y17" s="45">
        <f>+Transacciones!W94</f>
        <v>1759.446123666401</v>
      </c>
      <c r="Z17" s="45">
        <f>+Transacciones!X94</f>
        <v>1261.5150464886094</v>
      </c>
      <c r="AA17" s="45">
        <f>+Transacciones!Y94</f>
        <v>2151.4210167706869</v>
      </c>
      <c r="AB17" s="45">
        <f>+Transacciones!Z94</f>
        <v>1813.6384418630835</v>
      </c>
      <c r="AC17" s="45">
        <f>+Transacciones!AA94</f>
        <v>2160.5206947537636</v>
      </c>
      <c r="AD17" s="45">
        <f>+Transacciones!AB94</f>
        <v>2129.918726087511</v>
      </c>
      <c r="AE17" s="45">
        <f>+Transacciones!AC94</f>
        <v>26052.233243058152</v>
      </c>
      <c r="AF17" s="45">
        <f>+Transacciones!AD94</f>
        <v>1724.9830554319717</v>
      </c>
      <c r="AG17" s="45">
        <f>+Transacciones!AE94</f>
        <v>1089.7819092357395</v>
      </c>
      <c r="AH17" s="45">
        <f>+Transacciones!AF94</f>
        <v>1441.7745978532557</v>
      </c>
      <c r="AI17" s="45">
        <f>+Transacciones!AG94</f>
        <v>2694.024892219089</v>
      </c>
      <c r="AJ17" s="45">
        <f>+Transacciones!AH94</f>
        <v>3275.5598405520022</v>
      </c>
      <c r="AK17" s="45">
        <f>+Transacciones!AI94</f>
        <v>2201.7204506869393</v>
      </c>
      <c r="AL17" s="45">
        <f>+Transacciones!AJ94</f>
        <v>2754.1275082348566</v>
      </c>
      <c r="AM17" s="45">
        <f>+Transacciones!AK94</f>
        <v>1608.963069360768</v>
      </c>
      <c r="AN17" s="45">
        <f>+Transacciones!AL94</f>
        <v>859.05550574516246</v>
      </c>
      <c r="AO17" s="45">
        <f>+Transacciones!AM94</f>
        <v>2590.9256796444979</v>
      </c>
      <c r="AP17" s="45">
        <f>+Transacciones!AN94</f>
        <v>3465.9568148623616</v>
      </c>
      <c r="AQ17" s="45">
        <f>+Transacciones!AO94</f>
        <v>2345.35991923151</v>
      </c>
      <c r="AR17" s="45">
        <f>+Transacciones!AP94</f>
        <v>25850.88566678132</v>
      </c>
      <c r="AS17" s="45">
        <f>+Transacciones!AQ94</f>
        <v>1769.0226630173909</v>
      </c>
      <c r="AT17" s="45">
        <f>+Transacciones!AR94</f>
        <v>1219.6656983569394</v>
      </c>
      <c r="AU17" s="45">
        <f>+Transacciones!AS94</f>
        <v>1882.4729848940035</v>
      </c>
      <c r="AV17" s="45">
        <f>+Transacciones!AT94</f>
        <v>2610.7012313760679</v>
      </c>
      <c r="AW17" s="45">
        <f>+Transacciones!AU94</f>
        <v>3207.8741480745825</v>
      </c>
      <c r="AX17" s="45">
        <f>+Transacciones!AV94</f>
        <v>2233.9110875140223</v>
      </c>
      <c r="AY17" s="45">
        <f>+Transacciones!AW94</f>
        <v>1180.2988121365806</v>
      </c>
      <c r="AZ17" s="45">
        <f>+Transacciones!AX94</f>
        <v>2593.4138657634762</v>
      </c>
      <c r="BA17" s="45">
        <f>+Transacciones!AY94</f>
        <v>1082.605906581573</v>
      </c>
      <c r="BB17" s="45">
        <f>+Transacciones!AZ94</f>
        <v>2500.7769430540343</v>
      </c>
      <c r="BC17" s="45">
        <f>+Transacciones!BA94</f>
        <v>3075.4815688454878</v>
      </c>
      <c r="BD17" s="45">
        <f>+Transacciones!BB94</f>
        <v>2494.660757167163</v>
      </c>
      <c r="BE17" s="45">
        <f>+Transacciones!BC94</f>
        <v>25749.829043551523</v>
      </c>
      <c r="BF17" s="45">
        <f>+Transacciones!BD94</f>
        <v>1416.3272549038707</v>
      </c>
      <c r="BG17" s="45">
        <f>+Transacciones!BE94</f>
        <v>713.89317166922683</v>
      </c>
      <c r="BH17" s="45">
        <f>+Transacciones!BF94</f>
        <v>1805.6935999258174</v>
      </c>
      <c r="BI17" s="45">
        <f>+Transacciones!BG94</f>
        <v>2178.8851892742714</v>
      </c>
      <c r="BJ17" s="45">
        <f>+Transacciones!BH94</f>
        <v>3397.1160777309374</v>
      </c>
      <c r="BK17" s="45">
        <f>+Transacciones!BI94</f>
        <v>2236.8120617720251</v>
      </c>
      <c r="BL17" s="45">
        <f>+Transacciones!BJ94</f>
        <v>1329.2130606880899</v>
      </c>
      <c r="BM17" s="45">
        <f>+Transacciones!BK94</f>
        <v>682.00587033990485</v>
      </c>
      <c r="BN17" s="45">
        <f>+Transacciones!BL94</f>
        <v>2042.8856863283388</v>
      </c>
      <c r="BO17" s="45">
        <f>+Transacciones!BM94</f>
        <v>2165.5744901809107</v>
      </c>
      <c r="BP17" s="45">
        <f>+Transacciones!BN94</f>
        <v>3560.2773619178561</v>
      </c>
      <c r="BQ17" s="45">
        <f>+Transacciones!BO94</f>
        <v>4221.1452188202738</v>
      </c>
    </row>
    <row r="18" spans="2:69">
      <c r="B18" s="14" t="s">
        <v>173</v>
      </c>
      <c r="C18" s="17" t="s">
        <v>306</v>
      </c>
      <c r="D18" s="16" t="s">
        <v>296</v>
      </c>
      <c r="E18" s="45">
        <f>+Transacciones!C98</f>
        <v>1188.5566130699999</v>
      </c>
      <c r="F18" s="45">
        <f>+Transacciones!D98</f>
        <v>9.1325050000000001</v>
      </c>
      <c r="G18" s="45">
        <f>+Transacciones!E98</f>
        <v>6.0768899999999997</v>
      </c>
      <c r="H18" s="45">
        <f>+Transacciones!F98</f>
        <v>0</v>
      </c>
      <c r="I18" s="45">
        <f>+Transacciones!G98</f>
        <v>15.322506000000001</v>
      </c>
      <c r="J18" s="45">
        <f>+Transacciones!H98</f>
        <v>6.0768899999999997</v>
      </c>
      <c r="K18" s="45">
        <f>+Transacciones!I98</f>
        <v>6.0768899999999997</v>
      </c>
      <c r="L18" s="45">
        <f>+Transacciones!J98</f>
        <v>19.161253000000002</v>
      </c>
      <c r="M18" s="45">
        <f>+Transacciones!K98</f>
        <v>13.076889999999999</v>
      </c>
      <c r="N18" s="45">
        <f>+Transacciones!L98</f>
        <v>8.5768899999999988</v>
      </c>
      <c r="O18" s="45">
        <f>+Transacciones!M98</f>
        <v>81.118821819999994</v>
      </c>
      <c r="P18" s="45">
        <f>+Transacciones!N98</f>
        <v>425.02121395</v>
      </c>
      <c r="Q18" s="45">
        <f>+Transacciones!O98</f>
        <v>598.91586329999996</v>
      </c>
      <c r="R18" s="45">
        <f>+Transacciones!P98</f>
        <v>4632.4872919099998</v>
      </c>
      <c r="S18" s="45">
        <f>+Transacciones!Q98</f>
        <v>6.148638</v>
      </c>
      <c r="T18" s="45">
        <f>+Transacciones!R98</f>
        <v>0</v>
      </c>
      <c r="U18" s="45">
        <f>+Transacciones!S98</f>
        <v>15.348891</v>
      </c>
      <c r="V18" s="45">
        <f>+Transacciones!T98</f>
        <v>0</v>
      </c>
      <c r="W18" s="45">
        <f>+Transacciones!U98</f>
        <v>118.98597645</v>
      </c>
      <c r="X18" s="45">
        <f>+Transacciones!V98</f>
        <v>206.51737577</v>
      </c>
      <c r="Y18" s="45">
        <f>+Transacciones!W98</f>
        <v>832.29650545000004</v>
      </c>
      <c r="Z18" s="45">
        <f>+Transacciones!X98</f>
        <v>9.4449981600000008</v>
      </c>
      <c r="AA18" s="45">
        <f>+Transacciones!Y98</f>
        <v>147.93542515000001</v>
      </c>
      <c r="AB18" s="45">
        <f>+Transacciones!Z98</f>
        <v>269.72408836</v>
      </c>
      <c r="AC18" s="45">
        <f>+Transacciones!AA98</f>
        <v>265.05444562999998</v>
      </c>
      <c r="AD18" s="45">
        <f>+Transacciones!AB98</f>
        <v>2761.0309479399998</v>
      </c>
      <c r="AE18" s="45">
        <f>+Transacciones!AC98</f>
        <v>8777.1755281799997</v>
      </c>
      <c r="AF18" s="45">
        <f>+Transacciones!AD98</f>
        <v>0</v>
      </c>
      <c r="AG18" s="45">
        <f>+Transacciones!AE98</f>
        <v>287.51343400000002</v>
      </c>
      <c r="AH18" s="45">
        <f>+Transacciones!AF98</f>
        <v>1133.3783341000001</v>
      </c>
      <c r="AI18" s="45">
        <f>+Transacciones!AG98</f>
        <v>18.13775356</v>
      </c>
      <c r="AJ18" s="45">
        <f>+Transacciones!AH98</f>
        <v>371.25638821000001</v>
      </c>
      <c r="AK18" s="45">
        <f>+Transacciones!AI98</f>
        <v>1734.0688894299999</v>
      </c>
      <c r="AL18" s="45">
        <f>+Transacciones!AJ98</f>
        <v>192.33088997999999</v>
      </c>
      <c r="AM18" s="45">
        <f>+Transacciones!AK98</f>
        <v>587.54589550000003</v>
      </c>
      <c r="AN18" s="45">
        <f>+Transacciones!AL98</f>
        <v>904.96520719</v>
      </c>
      <c r="AO18" s="45">
        <f>+Transacciones!AM98</f>
        <v>562.80049671999996</v>
      </c>
      <c r="AP18" s="45">
        <f>+Transacciones!AN98</f>
        <v>657.08766447999994</v>
      </c>
      <c r="AQ18" s="45">
        <f>+Transacciones!AO98</f>
        <v>2328.0905750100001</v>
      </c>
      <c r="AR18" s="45">
        <f>+Transacciones!AP98</f>
        <v>7320.9778998400006</v>
      </c>
      <c r="AS18" s="45">
        <f>+Transacciones!AQ98</f>
        <v>0</v>
      </c>
      <c r="AT18" s="45">
        <f>+Transacciones!AR98</f>
        <v>64.207415859999998</v>
      </c>
      <c r="AU18" s="45">
        <f>+Transacciones!AS98</f>
        <v>516.82343587000003</v>
      </c>
      <c r="AV18" s="45">
        <f>+Transacciones!AT98</f>
        <v>404.16055410000001</v>
      </c>
      <c r="AW18" s="45">
        <f>+Transacciones!AU98</f>
        <v>370.19849125999997</v>
      </c>
      <c r="AX18" s="45">
        <f>+Transacciones!AV98</f>
        <v>412.82306476999997</v>
      </c>
      <c r="AY18" s="45">
        <f>+Transacciones!AW98</f>
        <v>449.78892062</v>
      </c>
      <c r="AZ18" s="45">
        <f>+Transacciones!AX98</f>
        <v>414.64506065</v>
      </c>
      <c r="BA18" s="45">
        <f>+Transacciones!AY98</f>
        <v>873.67779113000006</v>
      </c>
      <c r="BB18" s="45">
        <f>+Transacciones!AZ98</f>
        <v>681.56488774000002</v>
      </c>
      <c r="BC18" s="45">
        <f>+Transacciones!BA98</f>
        <v>1226.3322536200001</v>
      </c>
      <c r="BD18" s="45">
        <f>+Transacciones!BB98</f>
        <v>1906.75602422</v>
      </c>
      <c r="BE18" s="45">
        <f>+Transacciones!BC98</f>
        <v>5727.1556182599988</v>
      </c>
      <c r="BF18" s="45">
        <f>+Transacciones!BD98</f>
        <v>2.2059000000000002</v>
      </c>
      <c r="BG18" s="45">
        <f>+Transacciones!BE98</f>
        <v>447.65548525000003</v>
      </c>
      <c r="BH18" s="45">
        <f>+Transacciones!BF98</f>
        <v>1223.36465331</v>
      </c>
      <c r="BI18" s="45">
        <f>+Transacciones!BG98</f>
        <v>5.7131999999999996</v>
      </c>
      <c r="BJ18" s="45">
        <f>+Transacciones!BH98</f>
        <v>741.58802212000001</v>
      </c>
      <c r="BK18" s="45">
        <f>+Transacciones!BI98</f>
        <v>541.74482551999995</v>
      </c>
      <c r="BL18" s="45">
        <f>+Transacciones!BJ98</f>
        <v>472.17474834000001</v>
      </c>
      <c r="BM18" s="45">
        <f>+Transacciones!BK98</f>
        <v>420.03716459000003</v>
      </c>
      <c r="BN18" s="45">
        <f>+Transacciones!BL98</f>
        <v>824.64864738000006</v>
      </c>
      <c r="BO18" s="45">
        <f>+Transacciones!BM98</f>
        <v>66.132595600000002</v>
      </c>
      <c r="BP18" s="45">
        <f>+Transacciones!BN98</f>
        <v>274.29738697000005</v>
      </c>
      <c r="BQ18" s="45">
        <f>+Transacciones!BO98</f>
        <v>707.59298918000002</v>
      </c>
    </row>
    <row r="19" spans="2:69">
      <c r="B19" s="14" t="s">
        <v>181</v>
      </c>
      <c r="C19" s="17" t="s">
        <v>299</v>
      </c>
      <c r="D19" s="16" t="s">
        <v>296</v>
      </c>
      <c r="E19" s="45">
        <f>+Transacciones!C102</f>
        <v>10194.560065039999</v>
      </c>
      <c r="F19" s="45">
        <f>+Transacciones!D102</f>
        <v>483.31725496666672</v>
      </c>
      <c r="G19" s="45">
        <f>+Transacciones!E102</f>
        <v>608.54784759666688</v>
      </c>
      <c r="H19" s="45">
        <f>+Transacciones!F102</f>
        <v>659.48091392666663</v>
      </c>
      <c r="I19" s="45">
        <f>+Transacciones!G102</f>
        <v>558.44615353666791</v>
      </c>
      <c r="J19" s="45">
        <f>+Transacciones!H102</f>
        <v>607.39128896666512</v>
      </c>
      <c r="K19" s="45">
        <f>+Transacciones!I102</f>
        <v>822.93896602666621</v>
      </c>
      <c r="L19" s="45">
        <f>+Transacciones!J102</f>
        <v>762.62417681666545</v>
      </c>
      <c r="M19" s="45">
        <f>+Transacciones!K102</f>
        <v>856.18647584666587</v>
      </c>
      <c r="N19" s="45">
        <f>+Transacciones!L102</f>
        <v>527.51044497666874</v>
      </c>
      <c r="O19" s="45">
        <f>+Transacciones!M102</f>
        <v>752.8379633566683</v>
      </c>
      <c r="P19" s="45">
        <f>+Transacciones!N102</f>
        <v>1028.8218508866671</v>
      </c>
      <c r="Q19" s="45">
        <f>+Transacciones!O102</f>
        <v>2526.4567281366653</v>
      </c>
      <c r="R19" s="45">
        <f>+Transacciones!P102</f>
        <v>9165.4581248612012</v>
      </c>
      <c r="S19" s="45">
        <f>+Transacciones!Q102</f>
        <v>514.81831241666657</v>
      </c>
      <c r="T19" s="45">
        <f>+Transacciones!R102</f>
        <v>475.79754021666633</v>
      </c>
      <c r="U19" s="45">
        <f>+Transacciones!S102</f>
        <v>556.27603858666703</v>
      </c>
      <c r="V19" s="45">
        <f>+Transacciones!T102</f>
        <v>593.29940019666628</v>
      </c>
      <c r="W19" s="45">
        <f>+Transacciones!U102</f>
        <v>734.7269172866678</v>
      </c>
      <c r="X19" s="45">
        <f>+Transacciones!V102</f>
        <v>528.24050670766701</v>
      </c>
      <c r="Y19" s="45">
        <f>+Transacciones!W102</f>
        <v>504.53052814666614</v>
      </c>
      <c r="Z19" s="45">
        <f>+Transacciones!X102</f>
        <v>691.91491177666558</v>
      </c>
      <c r="AA19" s="45">
        <f>+Transacciones!Y102</f>
        <v>805.13959936667152</v>
      </c>
      <c r="AB19" s="45">
        <f>+Transacciones!Z102</f>
        <v>644.60788608666712</v>
      </c>
      <c r="AC19" s="45">
        <f>+Transacciones!AA102</f>
        <v>682.48905607601739</v>
      </c>
      <c r="AD19" s="45">
        <f>+Transacciones!AB102</f>
        <v>2433.6174279975112</v>
      </c>
      <c r="AE19" s="45">
        <f>+Transacciones!AC102</f>
        <v>10253.36296194</v>
      </c>
      <c r="AF19" s="45">
        <f>+Transacciones!AD102</f>
        <v>524.90227616666675</v>
      </c>
      <c r="AG19" s="45">
        <f>+Transacciones!AE102</f>
        <v>565.10682531666635</v>
      </c>
      <c r="AH19" s="45">
        <f>+Transacciones!AF102</f>
        <v>908.87889200666632</v>
      </c>
      <c r="AI19" s="45">
        <f>+Transacciones!AG102</f>
        <v>609.29502793666779</v>
      </c>
      <c r="AJ19" s="45">
        <f>+Transacciones!AH102</f>
        <v>676.90698691666807</v>
      </c>
      <c r="AK19" s="45">
        <f>+Transacciones!AI102</f>
        <v>1229.9151086066647</v>
      </c>
      <c r="AL19" s="45">
        <f>+Transacciones!AJ102</f>
        <v>367.07881747666409</v>
      </c>
      <c r="AM19" s="45">
        <f>+Transacciones!AK102</f>
        <v>635.23490046333632</v>
      </c>
      <c r="AN19" s="45">
        <f>+Transacciones!AL102</f>
        <v>910.13795030999313</v>
      </c>
      <c r="AO19" s="45">
        <f>+Transacciones!AM102</f>
        <v>538.84901363666904</v>
      </c>
      <c r="AP19" s="45">
        <f>+Transacciones!AN102</f>
        <v>958.13170579333757</v>
      </c>
      <c r="AQ19" s="45">
        <f>+Transacciones!AO102</f>
        <v>2328.9254573099997</v>
      </c>
      <c r="AR19" s="45">
        <f>+Transacciones!AP102</f>
        <v>12747.584566289999</v>
      </c>
      <c r="AS19" s="45">
        <f>+Transacciones!AQ102</f>
        <v>640.68594073500003</v>
      </c>
      <c r="AT19" s="45">
        <f>+Transacciones!AR102</f>
        <v>413.45398031333343</v>
      </c>
      <c r="AU19" s="45">
        <f>+Transacciones!AS102</f>
        <v>868.38868541166653</v>
      </c>
      <c r="AV19" s="45">
        <f>+Transacciones!AT102</f>
        <v>716.61880428666609</v>
      </c>
      <c r="AW19" s="45">
        <f>+Transacciones!AU102</f>
        <v>1682.7924248433337</v>
      </c>
      <c r="AX19" s="45">
        <f>+Transacciones!AV102</f>
        <v>1258.5188912799999</v>
      </c>
      <c r="AY19" s="45">
        <f>+Transacciones!AW102</f>
        <v>759.41053721000003</v>
      </c>
      <c r="AZ19" s="45">
        <f>+Transacciones!AX102</f>
        <v>610.83558315999994</v>
      </c>
      <c r="BA19" s="45">
        <f>+Transacciones!AY102</f>
        <v>970.08518005999986</v>
      </c>
      <c r="BB19" s="45">
        <f>+Transacciones!AZ102</f>
        <v>1016.83310246</v>
      </c>
      <c r="BC19" s="45">
        <f>+Transacciones!BA102</f>
        <v>1585.9796859899998</v>
      </c>
      <c r="BD19" s="45">
        <f>+Transacciones!BB102</f>
        <v>2223.9817505400006</v>
      </c>
      <c r="BE19" s="45">
        <f>+Transacciones!BC102</f>
        <v>584.38235936999979</v>
      </c>
      <c r="BF19" s="45">
        <f>+Transacciones!BD102</f>
        <v>0.67887059000020145</v>
      </c>
      <c r="BG19" s="45">
        <f>+Transacciones!BE102</f>
        <v>25.211771009999893</v>
      </c>
      <c r="BH19" s="45">
        <f>+Transacciones!BF102</f>
        <v>43.075749630000132</v>
      </c>
      <c r="BI19" s="45">
        <f>+Transacciones!BG102</f>
        <v>100.60703856000009</v>
      </c>
      <c r="BJ19" s="45">
        <f>+Transacciones!BH102</f>
        <v>98.96782770999971</v>
      </c>
      <c r="BK19" s="45">
        <f>+Transacciones!BI102</f>
        <v>19.858717800000022</v>
      </c>
      <c r="BL19" s="45">
        <f>+Transacciones!BJ102</f>
        <v>77.253773099999762</v>
      </c>
      <c r="BM19" s="45">
        <f>+Transacciones!BK102</f>
        <v>21.102015800000117</v>
      </c>
      <c r="BN19" s="45">
        <f>+Transacciones!BL102</f>
        <v>29.643784739999774</v>
      </c>
      <c r="BO19" s="45">
        <f>+Transacciones!BM102</f>
        <v>49.340326030000142</v>
      </c>
      <c r="BP19" s="45">
        <f>+Transacciones!BN102</f>
        <v>27.398599390000072</v>
      </c>
      <c r="BQ19" s="45">
        <f>+Transacciones!BO102</f>
        <v>91.243885009999872</v>
      </c>
    </row>
    <row r="20" spans="2:69">
      <c r="B20" s="14" t="s">
        <v>193</v>
      </c>
      <c r="C20" s="17" t="s">
        <v>307</v>
      </c>
      <c r="D20" s="16" t="s">
        <v>296</v>
      </c>
      <c r="E20" s="45">
        <f>+Transacciones!C112</f>
        <v>597.9365631500001</v>
      </c>
      <c r="F20" s="45">
        <f>+Transacciones!D112</f>
        <v>23.021104170000001</v>
      </c>
      <c r="G20" s="45">
        <f>+Transacciones!E112</f>
        <v>83.217700669999999</v>
      </c>
      <c r="H20" s="45">
        <f>+Transacciones!F112</f>
        <v>46.659080289999999</v>
      </c>
      <c r="I20" s="45">
        <f>+Transacciones!G112</f>
        <v>57.019855589999999</v>
      </c>
      <c r="J20" s="45">
        <f>+Transacciones!H112</f>
        <v>55.363271359999999</v>
      </c>
      <c r="K20" s="45">
        <f>+Transacciones!I112</f>
        <v>54.570975869999998</v>
      </c>
      <c r="L20" s="45">
        <f>+Transacciones!J112</f>
        <v>54.095106909999998</v>
      </c>
      <c r="M20" s="45">
        <f>+Transacciones!K112</f>
        <v>54.736474480000005</v>
      </c>
      <c r="N20" s="45">
        <f>+Transacciones!L112</f>
        <v>53.816879</v>
      </c>
      <c r="O20" s="45">
        <f>+Transacciones!M112</f>
        <v>34.061964340000003</v>
      </c>
      <c r="P20" s="45">
        <f>+Transacciones!N112</f>
        <v>33.269961960000003</v>
      </c>
      <c r="Q20" s="45">
        <f>+Transacciones!O112</f>
        <v>48.104188509999993</v>
      </c>
      <c r="R20" s="45">
        <f>+Transacciones!P112</f>
        <v>604.72483875000012</v>
      </c>
      <c r="S20" s="45">
        <f>+Transacciones!Q112</f>
        <v>22.937525000000001</v>
      </c>
      <c r="T20" s="45">
        <f>+Transacciones!R112</f>
        <v>78.297743020000013</v>
      </c>
      <c r="U20" s="45">
        <f>+Transacciones!S112</f>
        <v>48.744262999999997</v>
      </c>
      <c r="V20" s="45">
        <f>+Transacciones!T112</f>
        <v>49.438992120000002</v>
      </c>
      <c r="W20" s="45">
        <f>+Transacciones!U112</f>
        <v>50.783311669999996</v>
      </c>
      <c r="X20" s="45">
        <f>+Transacciones!V112</f>
        <v>0.94476462000000005</v>
      </c>
      <c r="Y20" s="45">
        <f>+Transacciones!W112</f>
        <v>94.605865310000013</v>
      </c>
      <c r="Z20" s="45">
        <f>+Transacciones!X112</f>
        <v>29.55514007</v>
      </c>
      <c r="AA20" s="45">
        <f>+Transacciones!Y112</f>
        <v>77.982985570000011</v>
      </c>
      <c r="AB20" s="45">
        <f>+Transacciones!Z112</f>
        <v>43.242952520000003</v>
      </c>
      <c r="AC20" s="45">
        <f>+Transacciones!AA112</f>
        <v>57.342165430000001</v>
      </c>
      <c r="AD20" s="45">
        <f>+Transacciones!AB112</f>
        <v>50.849130419999995</v>
      </c>
      <c r="AE20" s="45">
        <f>+Transacciones!AC112</f>
        <v>696.67124440999999</v>
      </c>
      <c r="AF20" s="45">
        <f>+Transacciones!AD112</f>
        <v>21.749113000000001</v>
      </c>
      <c r="AG20" s="45">
        <f>+Transacciones!AE112</f>
        <v>74.462457349999994</v>
      </c>
      <c r="AH20" s="45">
        <f>+Transacciones!AF112</f>
        <v>53.933797210000002</v>
      </c>
      <c r="AI20" s="45">
        <f>+Transacciones!AG112</f>
        <v>48.978109540000005</v>
      </c>
      <c r="AJ20" s="45">
        <f>+Transacciones!AH112</f>
        <v>50.216882279999993</v>
      </c>
      <c r="AK20" s="45">
        <f>+Transacciones!AI112</f>
        <v>51.966614910000004</v>
      </c>
      <c r="AL20" s="45">
        <f>+Transacciones!AJ112</f>
        <v>51.869906350000001</v>
      </c>
      <c r="AM20" s="45">
        <f>+Transacciones!AK112</f>
        <v>49.809493270000004</v>
      </c>
      <c r="AN20" s="45">
        <f>+Transacciones!AL112</f>
        <v>26.798585509999999</v>
      </c>
      <c r="AO20" s="45">
        <f>+Transacciones!AM112</f>
        <v>134.36223487000001</v>
      </c>
      <c r="AP20" s="45">
        <f>+Transacciones!AN112</f>
        <v>70.098418869999989</v>
      </c>
      <c r="AQ20" s="45">
        <f>+Transacciones!AO112</f>
        <v>62.425631249999995</v>
      </c>
      <c r="AR20" s="45">
        <f>+Transacciones!AP112</f>
        <v>883.96100578999994</v>
      </c>
      <c r="AS20" s="45">
        <f>+Transacciones!AQ112</f>
        <v>32.210612050000002</v>
      </c>
      <c r="AT20" s="45">
        <f>+Transacciones!AR112</f>
        <v>112.39937522999999</v>
      </c>
      <c r="AU20" s="45">
        <f>+Transacciones!AS112</f>
        <v>76.71563033000001</v>
      </c>
      <c r="AV20" s="45">
        <f>+Transacciones!AT112</f>
        <v>75.176660200000001</v>
      </c>
      <c r="AW20" s="45">
        <f>+Transacciones!AU112</f>
        <v>61.432901090000001</v>
      </c>
      <c r="AX20" s="45">
        <f>+Transacciones!AV112</f>
        <v>73.494199359999996</v>
      </c>
      <c r="AY20" s="45">
        <f>+Transacciones!AW112</f>
        <v>72.930573960000018</v>
      </c>
      <c r="AZ20" s="45">
        <f>+Transacciones!AX112</f>
        <v>74.55811688</v>
      </c>
      <c r="BA20" s="45">
        <f>+Transacciones!AY112</f>
        <v>72.881662729999988</v>
      </c>
      <c r="BB20" s="45">
        <f>+Transacciones!AZ112</f>
        <v>76.246954529999996</v>
      </c>
      <c r="BC20" s="45">
        <f>+Transacciones!BA112</f>
        <v>88.372844139999998</v>
      </c>
      <c r="BD20" s="45">
        <f>+Transacciones!BB112</f>
        <v>67.541475289999994</v>
      </c>
      <c r="BE20" s="45">
        <f>+Transacciones!BC112</f>
        <v>26385.969237303634</v>
      </c>
      <c r="BF20" s="45">
        <f>+Transacciones!BD112</f>
        <v>2011.3479803300002</v>
      </c>
      <c r="BG20" s="45">
        <f>+Transacciones!BE112</f>
        <v>1919.9253631800011</v>
      </c>
      <c r="BH20" s="45">
        <f>+Transacciones!BF112</f>
        <v>1991.7985677500001</v>
      </c>
      <c r="BI20" s="45">
        <f>+Transacciones!BG112</f>
        <v>2054.7083071900001</v>
      </c>
      <c r="BJ20" s="45">
        <f>+Transacciones!BH112</f>
        <v>2018.6748030899989</v>
      </c>
      <c r="BK20" s="45">
        <f>+Transacciones!BI112</f>
        <v>2857.7281399112494</v>
      </c>
      <c r="BL20" s="45">
        <f>+Transacciones!BJ112</f>
        <v>2103.6579608415027</v>
      </c>
      <c r="BM20" s="45">
        <f>+Transacciones!BK112</f>
        <v>2114.6074542297488</v>
      </c>
      <c r="BN20" s="45">
        <f>+Transacciones!BL112</f>
        <v>2203.0007913502527</v>
      </c>
      <c r="BO20" s="45">
        <f>+Transacciones!BM112</f>
        <v>2150.6102294788884</v>
      </c>
      <c r="BP20" s="45">
        <f>+Transacciones!BN112</f>
        <v>2281.9192879562183</v>
      </c>
      <c r="BQ20" s="45">
        <f>+Transacciones!BO112</f>
        <v>2677.9903519957743</v>
      </c>
    </row>
    <row r="21" spans="2:69">
      <c r="B21" s="14" t="s">
        <v>201</v>
      </c>
      <c r="C21" s="18" t="s">
        <v>308</v>
      </c>
      <c r="D21" s="19" t="s">
        <v>296</v>
      </c>
      <c r="E21" s="45">
        <f>+Transacciones!C116</f>
        <v>22162.666180807268</v>
      </c>
      <c r="F21" s="45">
        <f>+Transacciones!D116</f>
        <v>184.55340322800001</v>
      </c>
      <c r="G21" s="45">
        <f>+Transacciones!E116</f>
        <v>370.80867236200004</v>
      </c>
      <c r="H21" s="45">
        <f>+Transacciones!F116</f>
        <v>476.88956739599996</v>
      </c>
      <c r="I21" s="45">
        <f>+Transacciones!G116</f>
        <v>1028.2320614800001</v>
      </c>
      <c r="J21" s="45">
        <f>+Transacciones!H116</f>
        <v>2180.005272804</v>
      </c>
      <c r="K21" s="45">
        <f>+Transacciones!I116</f>
        <v>1356.6395316899998</v>
      </c>
      <c r="L21" s="45">
        <f>+Transacciones!J116</f>
        <v>973.37258636800004</v>
      </c>
      <c r="M21" s="45">
        <f>+Transacciones!K116</f>
        <v>1144.9822384859999</v>
      </c>
      <c r="N21" s="45">
        <f>+Transacciones!L116</f>
        <v>2904.3037465299994</v>
      </c>
      <c r="O21" s="45">
        <f>+Transacciones!M116</f>
        <v>1979.6827755979998</v>
      </c>
      <c r="P21" s="45">
        <f>+Transacciones!N116</f>
        <v>3310.9800549860001</v>
      </c>
      <c r="Q21" s="45">
        <f>+Transacciones!O116</f>
        <v>6252.2162698792727</v>
      </c>
      <c r="R21" s="45">
        <f>+Transacciones!P116</f>
        <v>16534.772922153163</v>
      </c>
      <c r="S21" s="45">
        <f>+Transacciones!Q116</f>
        <v>107.32623809</v>
      </c>
      <c r="T21" s="45">
        <f>+Transacciones!R116</f>
        <v>97.188893899999997</v>
      </c>
      <c r="U21" s="45">
        <f>+Transacciones!S116</f>
        <v>170.56512984400004</v>
      </c>
      <c r="V21" s="45">
        <f>+Transacciones!T116</f>
        <v>462.65134242800008</v>
      </c>
      <c r="W21" s="45">
        <f>+Transacciones!U116</f>
        <v>574.64901175799992</v>
      </c>
      <c r="X21" s="45">
        <f>+Transacciones!V116</f>
        <v>296.9887131719999</v>
      </c>
      <c r="Y21" s="45">
        <f>+Transacciones!W116</f>
        <v>770.77637462200005</v>
      </c>
      <c r="Z21" s="45">
        <f>+Transacciones!X116</f>
        <v>1194.575212792</v>
      </c>
      <c r="AA21" s="45">
        <f>+Transacciones!Y116</f>
        <v>2576.954091346</v>
      </c>
      <c r="AB21" s="45">
        <f>+Transacciones!Z116</f>
        <v>861.09463409199986</v>
      </c>
      <c r="AC21" s="45">
        <f>+Transacciones!AA116</f>
        <v>1122.8350489762533</v>
      </c>
      <c r="AD21" s="45">
        <f>+Transacciones!AB116</f>
        <v>8299.1682311329077</v>
      </c>
      <c r="AE21" s="45">
        <f>+Transacciones!AC116</f>
        <v>24997.707717423575</v>
      </c>
      <c r="AF21" s="45">
        <f>+Transacciones!AD116</f>
        <v>33.43943909</v>
      </c>
      <c r="AG21" s="45">
        <f>+Transacciones!AE116</f>
        <v>201.73732894</v>
      </c>
      <c r="AH21" s="45">
        <f>+Transacciones!AF116</f>
        <v>3772.4324832500001</v>
      </c>
      <c r="AI21" s="45">
        <f>+Transacciones!AG116</f>
        <v>412.49033962999999</v>
      </c>
      <c r="AJ21" s="45">
        <f>+Transacciones!AH116</f>
        <v>648.20162473000005</v>
      </c>
      <c r="AK21" s="45">
        <f>+Transacciones!AI116</f>
        <v>584.24243265999996</v>
      </c>
      <c r="AL21" s="45">
        <f>+Transacciones!AJ116</f>
        <v>624.07503171000008</v>
      </c>
      <c r="AM21" s="45">
        <f>+Transacciones!AK116</f>
        <v>328.22550451079815</v>
      </c>
      <c r="AN21" s="45">
        <f>+Transacciones!AL116</f>
        <v>1759.4072510884735</v>
      </c>
      <c r="AO21" s="45">
        <f>+Transacciones!AM116</f>
        <v>354.77443976857154</v>
      </c>
      <c r="AP21" s="45">
        <f>+Transacciones!AN116</f>
        <v>2936.6293541921204</v>
      </c>
      <c r="AQ21" s="45">
        <f>+Transacciones!AO116</f>
        <v>13342.052487853611</v>
      </c>
      <c r="AR21" s="45">
        <f>+Transacciones!AP116</f>
        <v>14729.284064030002</v>
      </c>
      <c r="AS21" s="45">
        <f>+Transacciones!AQ116</f>
        <v>21.219851710000015</v>
      </c>
      <c r="AT21" s="45">
        <f>+Transacciones!AR116</f>
        <v>587.34553792999986</v>
      </c>
      <c r="AU21" s="45">
        <f>+Transacciones!AS116</f>
        <v>745.22313730000008</v>
      </c>
      <c r="AV21" s="45">
        <f>+Transacciones!AT116</f>
        <v>696.99279147999994</v>
      </c>
      <c r="AW21" s="45">
        <f>+Transacciones!AU116</f>
        <v>1456.46631226</v>
      </c>
      <c r="AX21" s="45">
        <f>+Transacciones!AV116</f>
        <v>907.73791743000027</v>
      </c>
      <c r="AY21" s="45">
        <f>+Transacciones!AW116</f>
        <v>615.66904893000003</v>
      </c>
      <c r="AZ21" s="45">
        <f>+Transacciones!AX116</f>
        <v>593.09964224992734</v>
      </c>
      <c r="BA21" s="45">
        <f>+Transacciones!AY116</f>
        <v>578.17080958007284</v>
      </c>
      <c r="BB21" s="45">
        <f>+Transacciones!AZ116</f>
        <v>1528.6300661500002</v>
      </c>
      <c r="BC21" s="45">
        <f>+Transacciones!BA116</f>
        <v>618.11747233000006</v>
      </c>
      <c r="BD21" s="45">
        <f>+Transacciones!BB116</f>
        <v>6380.611476680001</v>
      </c>
      <c r="BE21" s="45">
        <f>+Transacciones!BC116</f>
        <v>18221.869386370563</v>
      </c>
      <c r="BF21" s="45">
        <f>+Transacciones!BD116</f>
        <v>245.19145056878145</v>
      </c>
      <c r="BG21" s="45">
        <f>+Transacciones!BE116</f>
        <v>1682.7787115099998</v>
      </c>
      <c r="BH21" s="45">
        <f>+Transacciones!BF116</f>
        <v>1244.2015764725629</v>
      </c>
      <c r="BI21" s="45">
        <f>+Transacciones!BG116</f>
        <v>1465.6479916237815</v>
      </c>
      <c r="BJ21" s="45">
        <f>+Transacciones!BH116</f>
        <v>2088.7997185465783</v>
      </c>
      <c r="BK21" s="45">
        <f>+Transacciones!BI116</f>
        <v>1546.2616356349999</v>
      </c>
      <c r="BL21" s="45">
        <f>+Transacciones!BJ116</f>
        <v>811.75608874999989</v>
      </c>
      <c r="BM21" s="45">
        <f>+Transacciones!BK116</f>
        <v>1022.6534185531566</v>
      </c>
      <c r="BN21" s="45">
        <f>+Transacciones!BL116</f>
        <v>1704.285661838157</v>
      </c>
      <c r="BO21" s="45">
        <f>+Transacciones!BM116</f>
        <v>1980.1980289800001</v>
      </c>
      <c r="BP21" s="45">
        <f>+Transacciones!BN116</f>
        <v>2077.3366941850004</v>
      </c>
      <c r="BQ21" s="45">
        <f>+Transacciones!BO116</f>
        <v>2352.7584097075433</v>
      </c>
    </row>
    <row r="22" spans="2:69">
      <c r="B22" s="20" t="s">
        <v>222</v>
      </c>
      <c r="C22" s="21" t="s">
        <v>309</v>
      </c>
      <c r="D22" s="22" t="s">
        <v>296</v>
      </c>
      <c r="E22" s="46">
        <f t="shared" ref="E22:AR22" si="0">+E8-E13+E16</f>
        <v>-16886.507742010319</v>
      </c>
      <c r="F22" s="46">
        <f t="shared" si="0"/>
        <v>5584.6182877331585</v>
      </c>
      <c r="G22" s="46">
        <f t="shared" si="0"/>
        <v>-723.74871003903718</v>
      </c>
      <c r="H22" s="46">
        <f t="shared" si="0"/>
        <v>-1341.5754926463887</v>
      </c>
      <c r="I22" s="46">
        <f t="shared" si="0"/>
        <v>5050.3229635157186</v>
      </c>
      <c r="J22" s="46">
        <f t="shared" si="0"/>
        <v>-4058.6683123311104</v>
      </c>
      <c r="K22" s="46">
        <f t="shared" si="0"/>
        <v>-1543.6345074744022</v>
      </c>
      <c r="L22" s="46">
        <f t="shared" si="0"/>
        <v>-371.82009208736054</v>
      </c>
      <c r="M22" s="46">
        <f t="shared" si="0"/>
        <v>-1010.6407996605485</v>
      </c>
      <c r="N22" s="46">
        <f t="shared" si="0"/>
        <v>954.44221340701915</v>
      </c>
      <c r="O22" s="46">
        <f t="shared" si="0"/>
        <v>-358.55903235037295</v>
      </c>
      <c r="P22" s="46">
        <f t="shared" si="0"/>
        <v>-9385.9038046967726</v>
      </c>
      <c r="Q22" s="46">
        <f t="shared" si="0"/>
        <v>-9681.340455380252</v>
      </c>
      <c r="R22" s="46">
        <f t="shared" si="0"/>
        <v>4383.1723749095981</v>
      </c>
      <c r="S22" s="46">
        <f t="shared" si="0"/>
        <v>4926.3370661900117</v>
      </c>
      <c r="T22" s="46">
        <f t="shared" si="0"/>
        <v>376.17464361730526</v>
      </c>
      <c r="U22" s="46">
        <f t="shared" si="0"/>
        <v>1492.7243655385155</v>
      </c>
      <c r="V22" s="46">
        <f t="shared" si="0"/>
        <v>12614.095461596</v>
      </c>
      <c r="W22" s="46">
        <f t="shared" si="0"/>
        <v>-2422.8617301225804</v>
      </c>
      <c r="X22" s="46">
        <f t="shared" si="0"/>
        <v>3078.9419768242951</v>
      </c>
      <c r="Y22" s="46">
        <f t="shared" si="0"/>
        <v>18.139429318180191</v>
      </c>
      <c r="Z22" s="46">
        <f t="shared" si="0"/>
        <v>4.8247838619990944</v>
      </c>
      <c r="AA22" s="46">
        <f t="shared" si="0"/>
        <v>3120.768708721469</v>
      </c>
      <c r="AB22" s="46">
        <f t="shared" si="0"/>
        <v>-850.60124682204514</v>
      </c>
      <c r="AC22" s="46">
        <f t="shared" si="0"/>
        <v>-3621.5269094794457</v>
      </c>
      <c r="AD22" s="46">
        <f t="shared" si="0"/>
        <v>-14353.84417433411</v>
      </c>
      <c r="AE22" s="46">
        <f t="shared" si="0"/>
        <v>-11416.591548457538</v>
      </c>
      <c r="AF22" s="46">
        <f t="shared" si="0"/>
        <v>3470.4424395289461</v>
      </c>
      <c r="AG22" s="46">
        <f t="shared" si="0"/>
        <v>880.42878300102711</v>
      </c>
      <c r="AH22" s="46">
        <f t="shared" si="0"/>
        <v>-6166.4193610940711</v>
      </c>
      <c r="AI22" s="46">
        <f t="shared" si="0"/>
        <v>10713.830996682385</v>
      </c>
      <c r="AJ22" s="46">
        <f t="shared" si="0"/>
        <v>-2365.8666539157075</v>
      </c>
      <c r="AK22" s="46">
        <f t="shared" si="0"/>
        <v>-72.153524454017315</v>
      </c>
      <c r="AL22" s="46">
        <f t="shared" si="0"/>
        <v>535.88321021808406</v>
      </c>
      <c r="AM22" s="46">
        <f t="shared" si="0"/>
        <v>718.53438435869066</v>
      </c>
      <c r="AN22" s="46">
        <f t="shared" si="0"/>
        <v>4253.1461950076318</v>
      </c>
      <c r="AO22" s="46">
        <f t="shared" si="0"/>
        <v>1502.7696751233034</v>
      </c>
      <c r="AP22" s="46">
        <f t="shared" si="0"/>
        <v>-6347.1568631949704</v>
      </c>
      <c r="AQ22" s="46">
        <f t="shared" si="0"/>
        <v>-18540.030829718795</v>
      </c>
      <c r="AR22" s="46">
        <f t="shared" si="0"/>
        <v>697.9305422277248</v>
      </c>
      <c r="AS22" s="46">
        <f t="shared" ref="AS22:BE22" si="1">+AS8-AS13+AS16</f>
        <v>7296.8954121166444</v>
      </c>
      <c r="AT22" s="46">
        <f t="shared" si="1"/>
        <v>258.81553281439847</v>
      </c>
      <c r="AU22" s="46">
        <f t="shared" si="1"/>
        <v>-3518.4779751556944</v>
      </c>
      <c r="AV22" s="46">
        <f t="shared" si="1"/>
        <v>10399.050520144914</v>
      </c>
      <c r="AW22" s="46">
        <f t="shared" si="1"/>
        <v>-4259.0784633438743</v>
      </c>
      <c r="AX22" s="46">
        <f t="shared" si="1"/>
        <v>-2052.903069595377</v>
      </c>
      <c r="AY22" s="46">
        <f t="shared" si="1"/>
        <v>1986.7106126072922</v>
      </c>
      <c r="AZ22" s="46">
        <f t="shared" si="1"/>
        <v>-64.311860032754339</v>
      </c>
      <c r="BA22" s="46">
        <f t="shared" si="1"/>
        <v>6728.1139400077991</v>
      </c>
      <c r="BB22" s="46">
        <f t="shared" si="1"/>
        <v>628.2708871236282</v>
      </c>
      <c r="BC22" s="46">
        <f t="shared" si="1"/>
        <v>-5378.698824907422</v>
      </c>
      <c r="BD22" s="46">
        <f t="shared" si="1"/>
        <v>-11326.456169551864</v>
      </c>
      <c r="BE22" s="46">
        <f t="shared" si="1"/>
        <v>34205.514199247118</v>
      </c>
      <c r="BF22" s="46">
        <f t="shared" ref="BF22:BQ22" si="2">+BF8-BF13+BF16</f>
        <v>5326.7635591434955</v>
      </c>
      <c r="BG22" s="46">
        <f t="shared" si="2"/>
        <v>766.24050142360284</v>
      </c>
      <c r="BH22" s="46">
        <f t="shared" si="2"/>
        <v>1598.4861577710217</v>
      </c>
      <c r="BI22" s="46">
        <f t="shared" si="2"/>
        <v>12232.079002457447</v>
      </c>
      <c r="BJ22" s="46">
        <f t="shared" si="2"/>
        <v>-1926.0810005033527</v>
      </c>
      <c r="BK22" s="46">
        <f t="shared" si="2"/>
        <v>477.21969235066354</v>
      </c>
      <c r="BL22" s="46">
        <f t="shared" si="2"/>
        <v>3705.4640861302323</v>
      </c>
      <c r="BM22" s="46">
        <f t="shared" si="2"/>
        <v>4221.6274538135513</v>
      </c>
      <c r="BN22" s="46">
        <f t="shared" si="2"/>
        <v>5661.5342718668217</v>
      </c>
      <c r="BO22" s="46">
        <f t="shared" si="2"/>
        <v>4814.9831272807023</v>
      </c>
      <c r="BP22" s="46">
        <f t="shared" si="2"/>
        <v>-2534.8415519736809</v>
      </c>
      <c r="BQ22" s="46">
        <f t="shared" si="2"/>
        <v>-137.96110051336291</v>
      </c>
    </row>
    <row r="23" spans="2:69">
      <c r="B23" s="23" t="s">
        <v>224</v>
      </c>
      <c r="C23" s="24" t="s">
        <v>310</v>
      </c>
      <c r="D23" s="25" t="s">
        <v>296</v>
      </c>
      <c r="E23" s="46">
        <f t="shared" ref="E23:BD23" si="3">+E8-E13</f>
        <v>-16886.507742010319</v>
      </c>
      <c r="F23" s="46">
        <f t="shared" si="3"/>
        <v>5584.6182877331585</v>
      </c>
      <c r="G23" s="46">
        <f t="shared" si="3"/>
        <v>-723.74871003903718</v>
      </c>
      <c r="H23" s="46">
        <f t="shared" si="3"/>
        <v>-1341.5754926463887</v>
      </c>
      <c r="I23" s="46">
        <f t="shared" si="3"/>
        <v>5050.3229635157186</v>
      </c>
      <c r="J23" s="46">
        <f t="shared" si="3"/>
        <v>-4058.6683123311104</v>
      </c>
      <c r="K23" s="46">
        <f t="shared" si="3"/>
        <v>-1543.6345074744022</v>
      </c>
      <c r="L23" s="46">
        <f t="shared" si="3"/>
        <v>-371.82009208736054</v>
      </c>
      <c r="M23" s="46">
        <f t="shared" si="3"/>
        <v>-1010.6407996605485</v>
      </c>
      <c r="N23" s="46">
        <f t="shared" si="3"/>
        <v>954.44221340701915</v>
      </c>
      <c r="O23" s="46">
        <f t="shared" si="3"/>
        <v>-358.55903235037295</v>
      </c>
      <c r="P23" s="46">
        <f t="shared" si="3"/>
        <v>-9385.9038046967726</v>
      </c>
      <c r="Q23" s="46">
        <f t="shared" si="3"/>
        <v>-9681.340455380252</v>
      </c>
      <c r="R23" s="46">
        <f t="shared" si="3"/>
        <v>4383.1723749095981</v>
      </c>
      <c r="S23" s="46">
        <f t="shared" si="3"/>
        <v>4926.3370661900117</v>
      </c>
      <c r="T23" s="46">
        <f t="shared" si="3"/>
        <v>376.17464361730526</v>
      </c>
      <c r="U23" s="46">
        <f t="shared" si="3"/>
        <v>1492.7243655385155</v>
      </c>
      <c r="V23" s="46">
        <f t="shared" si="3"/>
        <v>12614.095461596</v>
      </c>
      <c r="W23" s="46">
        <f t="shared" si="3"/>
        <v>-2422.8617301225804</v>
      </c>
      <c r="X23" s="46">
        <f t="shared" si="3"/>
        <v>3078.9419768242951</v>
      </c>
      <c r="Y23" s="46">
        <f t="shared" si="3"/>
        <v>18.139429318180191</v>
      </c>
      <c r="Z23" s="46">
        <f t="shared" si="3"/>
        <v>4.8247838619990944</v>
      </c>
      <c r="AA23" s="46">
        <f t="shared" si="3"/>
        <v>3120.768708721469</v>
      </c>
      <c r="AB23" s="46">
        <f t="shared" si="3"/>
        <v>-850.60124682204514</v>
      </c>
      <c r="AC23" s="46">
        <f t="shared" si="3"/>
        <v>-3621.5269094794457</v>
      </c>
      <c r="AD23" s="46">
        <f t="shared" si="3"/>
        <v>-14353.84417433411</v>
      </c>
      <c r="AE23" s="46">
        <f t="shared" si="3"/>
        <v>-11416.591548457538</v>
      </c>
      <c r="AF23" s="46">
        <f t="shared" si="3"/>
        <v>3470.4424395289461</v>
      </c>
      <c r="AG23" s="46">
        <f t="shared" si="3"/>
        <v>880.42878300102711</v>
      </c>
      <c r="AH23" s="46">
        <f t="shared" si="3"/>
        <v>-6166.4193610940711</v>
      </c>
      <c r="AI23" s="46">
        <f t="shared" si="3"/>
        <v>10713.830996682385</v>
      </c>
      <c r="AJ23" s="46">
        <f t="shared" si="3"/>
        <v>-2365.8666539157075</v>
      </c>
      <c r="AK23" s="46">
        <f t="shared" si="3"/>
        <v>-72.153524454017315</v>
      </c>
      <c r="AL23" s="46">
        <f t="shared" si="3"/>
        <v>535.88321021808406</v>
      </c>
      <c r="AM23" s="46">
        <f t="shared" si="3"/>
        <v>718.53438435869066</v>
      </c>
      <c r="AN23" s="46">
        <f t="shared" si="3"/>
        <v>4253.1461950076318</v>
      </c>
      <c r="AO23" s="46">
        <f t="shared" si="3"/>
        <v>1502.7696751233034</v>
      </c>
      <c r="AP23" s="46">
        <f t="shared" si="3"/>
        <v>-6347.1568631949704</v>
      </c>
      <c r="AQ23" s="46">
        <f t="shared" si="3"/>
        <v>-18540.030829718795</v>
      </c>
      <c r="AR23" s="46">
        <f t="shared" si="3"/>
        <v>697.9305422277248</v>
      </c>
      <c r="AS23" s="46">
        <f t="shared" si="3"/>
        <v>7296.8954121166444</v>
      </c>
      <c r="AT23" s="46">
        <f t="shared" si="3"/>
        <v>258.81553281439847</v>
      </c>
      <c r="AU23" s="46">
        <f t="shared" si="3"/>
        <v>-3518.4779751556944</v>
      </c>
      <c r="AV23" s="46">
        <f t="shared" si="3"/>
        <v>10399.050520144914</v>
      </c>
      <c r="AW23" s="46">
        <f t="shared" si="3"/>
        <v>-4259.0784633438743</v>
      </c>
      <c r="AX23" s="46">
        <f t="shared" si="3"/>
        <v>-2052.903069595377</v>
      </c>
      <c r="AY23" s="46">
        <f t="shared" si="3"/>
        <v>1986.7106126072922</v>
      </c>
      <c r="AZ23" s="46">
        <f t="shared" si="3"/>
        <v>-64.311860032754339</v>
      </c>
      <c r="BA23" s="46">
        <f t="shared" si="3"/>
        <v>6728.1139400077991</v>
      </c>
      <c r="BB23" s="46">
        <f t="shared" si="3"/>
        <v>628.2708871236282</v>
      </c>
      <c r="BC23" s="46">
        <f t="shared" si="3"/>
        <v>-5378.698824907422</v>
      </c>
      <c r="BD23" s="46">
        <f t="shared" si="3"/>
        <v>-11326.456169551864</v>
      </c>
      <c r="BE23" s="46">
        <f t="shared" ref="BE23:BQ23" si="4">+BE8-BE13</f>
        <v>34205.514199247118</v>
      </c>
      <c r="BF23" s="46">
        <f t="shared" si="4"/>
        <v>5326.7635591434955</v>
      </c>
      <c r="BG23" s="46">
        <f t="shared" si="4"/>
        <v>766.24050142360284</v>
      </c>
      <c r="BH23" s="46">
        <f t="shared" si="4"/>
        <v>1598.4861577710217</v>
      </c>
      <c r="BI23" s="46">
        <f t="shared" si="4"/>
        <v>12232.079002457447</v>
      </c>
      <c r="BJ23" s="46">
        <f t="shared" si="4"/>
        <v>-1926.0810005033527</v>
      </c>
      <c r="BK23" s="46">
        <f t="shared" si="4"/>
        <v>477.21969235066354</v>
      </c>
      <c r="BL23" s="46">
        <f t="shared" si="4"/>
        <v>3705.4640861302323</v>
      </c>
      <c r="BM23" s="46">
        <f t="shared" si="4"/>
        <v>4221.6274538135513</v>
      </c>
      <c r="BN23" s="46">
        <f t="shared" si="4"/>
        <v>5661.5342718668217</v>
      </c>
      <c r="BO23" s="46">
        <f t="shared" si="4"/>
        <v>4814.9831272807023</v>
      </c>
      <c r="BP23" s="46">
        <f t="shared" si="4"/>
        <v>-2534.8415519736809</v>
      </c>
      <c r="BQ23" s="46">
        <f t="shared" si="4"/>
        <v>-137.96110051336291</v>
      </c>
    </row>
    <row r="24" spans="2:69">
      <c r="B24" s="26" t="s">
        <v>311</v>
      </c>
      <c r="C24" s="27" t="s">
        <v>226</v>
      </c>
      <c r="D24" s="28" t="s">
        <v>296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</row>
    <row r="25" spans="2:69">
      <c r="B25" s="26" t="s">
        <v>227</v>
      </c>
      <c r="C25" s="29" t="s">
        <v>312</v>
      </c>
      <c r="D25" s="28" t="s">
        <v>296</v>
      </c>
      <c r="E25" s="45">
        <f>+Transacciones!C135</f>
        <v>16724.561576597698</v>
      </c>
      <c r="F25" s="45">
        <f>+Transacciones!D135</f>
        <v>737.84871222475715</v>
      </c>
      <c r="G25" s="45">
        <f>+Transacciones!E135</f>
        <v>767.91576175935597</v>
      </c>
      <c r="H25" s="45">
        <f>+Transacciones!F135</f>
        <v>1082.4673603699359</v>
      </c>
      <c r="I25" s="45">
        <f>+Transacciones!G135</f>
        <v>614.15894737500594</v>
      </c>
      <c r="J25" s="45">
        <f>+Transacciones!H135</f>
        <v>416.32381414255502</v>
      </c>
      <c r="K25" s="45">
        <f>+Transacciones!I135</f>
        <v>1154.4702520255221</v>
      </c>
      <c r="L25" s="45">
        <f>+Transacciones!J135</f>
        <v>1414.0685756274936</v>
      </c>
      <c r="M25" s="45">
        <f>+Transacciones!K135</f>
        <v>1360.6246742827843</v>
      </c>
      <c r="N25" s="45">
        <f>+Transacciones!L135</f>
        <v>1605.4564724888617</v>
      </c>
      <c r="O25" s="45">
        <f>+Transacciones!M135</f>
        <v>1242.5495268960799</v>
      </c>
      <c r="P25" s="45">
        <f>+Transacciones!N135</f>
        <v>3163.5678347548665</v>
      </c>
      <c r="Q25" s="45">
        <f>+Transacciones!O135</f>
        <v>3165.1096446504794</v>
      </c>
      <c r="R25" s="45">
        <f>+Transacciones!P135</f>
        <v>14193.429434261998</v>
      </c>
      <c r="S25" s="45">
        <f>+Transacciones!Q135</f>
        <v>207.42229223999996</v>
      </c>
      <c r="T25" s="45">
        <f>+Transacciones!R135</f>
        <v>155.23763299000007</v>
      </c>
      <c r="U25" s="45">
        <f>+Transacciones!S135</f>
        <v>12.730397526000061</v>
      </c>
      <c r="V25" s="45">
        <f>+Transacciones!T135</f>
        <v>397.07992768199989</v>
      </c>
      <c r="W25" s="45">
        <f>+Transacciones!U135</f>
        <v>891.65535142199997</v>
      </c>
      <c r="X25" s="45">
        <f>+Transacciones!V135</f>
        <v>402.66948708800015</v>
      </c>
      <c r="Y25" s="45">
        <f>+Transacciones!W135</f>
        <v>486.91398098799988</v>
      </c>
      <c r="Z25" s="45">
        <f>+Transacciones!X135</f>
        <v>901.54227650799987</v>
      </c>
      <c r="AA25" s="45">
        <f>+Transacciones!Y135</f>
        <v>1071.1658391939995</v>
      </c>
      <c r="AB25" s="45">
        <f>+Transacciones!Z135</f>
        <v>1200.7082199779998</v>
      </c>
      <c r="AC25" s="45">
        <f>+Transacciones!AA135</f>
        <v>1595.0221600660007</v>
      </c>
      <c r="AD25" s="45">
        <f>+Transacciones!AB135</f>
        <v>6871.2818685799975</v>
      </c>
      <c r="AE25" s="45">
        <f>+Transacciones!AC135</f>
        <v>18514.952121830669</v>
      </c>
      <c r="AF25" s="45">
        <f>+Transacciones!AD135</f>
        <v>85.558527639999966</v>
      </c>
      <c r="AG25" s="45">
        <f>+Transacciones!AE135</f>
        <v>-129.07796273999995</v>
      </c>
      <c r="AH25" s="45">
        <f>+Transacciones!AF135</f>
        <v>718.31047138000008</v>
      </c>
      <c r="AI25" s="45">
        <f>+Transacciones!AG135</f>
        <v>83.150937780000064</v>
      </c>
      <c r="AJ25" s="45">
        <f>+Transacciones!AH135</f>
        <v>753.58324363999998</v>
      </c>
      <c r="AK25" s="45">
        <f>+Transacciones!AI135</f>
        <v>1483.5926053400001</v>
      </c>
      <c r="AL25" s="45">
        <f>+Transacciones!AJ135</f>
        <v>1351.81324593</v>
      </c>
      <c r="AM25" s="45">
        <f>+Transacciones!AK135</f>
        <v>995.82723533999979</v>
      </c>
      <c r="AN25" s="45">
        <f>+Transacciones!AL135</f>
        <v>1792.7794827700004</v>
      </c>
      <c r="AO25" s="45">
        <f>+Transacciones!AM135</f>
        <v>825.75096749999989</v>
      </c>
      <c r="AP25" s="45">
        <f>+Transacciones!AN135</f>
        <v>3213.0667545736669</v>
      </c>
      <c r="AQ25" s="45">
        <f>+Transacciones!AO135</f>
        <v>7340.5966126769999</v>
      </c>
      <c r="AR25" s="45">
        <f>+Transacciones!AP135</f>
        <v>16602.929700026667</v>
      </c>
      <c r="AS25" s="45">
        <f>+Transacciones!AQ135</f>
        <v>84.47870211</v>
      </c>
      <c r="AT25" s="45">
        <f>+Transacciones!AR135</f>
        <v>390.24561321999988</v>
      </c>
      <c r="AU25" s="45">
        <f>+Transacciones!AS135</f>
        <v>1261.3400637299999</v>
      </c>
      <c r="AV25" s="45">
        <f>+Transacciones!AT135</f>
        <v>598.84008819999997</v>
      </c>
      <c r="AW25" s="45">
        <f>+Transacciones!AU135</f>
        <v>1006.72344559</v>
      </c>
      <c r="AX25" s="45">
        <f>+Transacciones!AV135</f>
        <v>1146.1688289099998</v>
      </c>
      <c r="AY25" s="45">
        <f>+Transacciones!AW135</f>
        <v>344.35077284999988</v>
      </c>
      <c r="AZ25" s="45">
        <f>+Transacciones!AX135</f>
        <v>783.17386696999995</v>
      </c>
      <c r="BA25" s="45">
        <f>+Transacciones!AY135</f>
        <v>1208.7237115799999</v>
      </c>
      <c r="BB25" s="45">
        <f>+Transacciones!AZ135</f>
        <v>2046.27594533</v>
      </c>
      <c r="BC25" s="45">
        <f>+Transacciones!BA135</f>
        <v>1898.3680579600002</v>
      </c>
      <c r="BD25" s="45">
        <f>+Transacciones!BB135</f>
        <v>5834.2406035766653</v>
      </c>
      <c r="BE25" s="45">
        <f>+Transacciones!BC135</f>
        <v>32247.20155277825</v>
      </c>
      <c r="BF25" s="45">
        <f>+Transacciones!BD135</f>
        <v>949.85959078040685</v>
      </c>
      <c r="BG25" s="45">
        <f>+Transacciones!BE135</f>
        <v>1150.9208004099996</v>
      </c>
      <c r="BH25" s="45">
        <f>+Transacciones!BF135</f>
        <v>2388.7607713755456</v>
      </c>
      <c r="BI25" s="45">
        <f>+Transacciones!BG135</f>
        <v>1695.5482508297648</v>
      </c>
      <c r="BJ25" s="45">
        <f>+Transacciones!BH135</f>
        <v>3914.2280990666372</v>
      </c>
      <c r="BK25" s="45">
        <f>+Transacciones!BI135</f>
        <v>2824.5790203068736</v>
      </c>
      <c r="BL25" s="45">
        <f>+Transacciones!BJ135</f>
        <v>2616.3141601739826</v>
      </c>
      <c r="BM25" s="45">
        <f>+Transacciones!BK135</f>
        <v>3013.4405849396717</v>
      </c>
      <c r="BN25" s="45">
        <f>+Transacciones!BL135</f>
        <v>4457.3122715983436</v>
      </c>
      <c r="BO25" s="45">
        <f>+Transacciones!BM135</f>
        <v>2224.7317592127984</v>
      </c>
      <c r="BP25" s="45">
        <f>+Transacciones!BN135</f>
        <v>2946.0618141060631</v>
      </c>
      <c r="BQ25" s="45">
        <f>+Transacciones!BO135</f>
        <v>4065.4444299781626</v>
      </c>
    </row>
    <row r="26" spans="2:69">
      <c r="B26" s="30" t="s">
        <v>229</v>
      </c>
      <c r="C26" s="31" t="s">
        <v>313</v>
      </c>
      <c r="D26" s="28" t="s">
        <v>296</v>
      </c>
      <c r="E26" s="45">
        <f>+Transacciones!C136</f>
        <v>17163.313005897697</v>
      </c>
      <c r="F26" s="45">
        <f>+Transacciones!D136</f>
        <v>766.38957816475715</v>
      </c>
      <c r="G26" s="45">
        <f>+Transacciones!E136</f>
        <v>799.45798727935596</v>
      </c>
      <c r="H26" s="45">
        <f>+Transacciones!F136</f>
        <v>1298.7380065799359</v>
      </c>
      <c r="I26" s="45">
        <f>+Transacciones!G136</f>
        <v>645.01639387500597</v>
      </c>
      <c r="J26" s="45">
        <f>+Transacciones!H136</f>
        <v>448.47275848255509</v>
      </c>
      <c r="K26" s="45">
        <f>+Transacciones!I136</f>
        <v>1195.1419573155222</v>
      </c>
      <c r="L26" s="45">
        <f>+Transacciones!J136</f>
        <v>1452.1243887274936</v>
      </c>
      <c r="M26" s="45">
        <f>+Transacciones!K136</f>
        <v>1384.8822708327843</v>
      </c>
      <c r="N26" s="45">
        <f>+Transacciones!L136</f>
        <v>1622.7154560588617</v>
      </c>
      <c r="O26" s="45">
        <f>+Transacciones!M136</f>
        <v>1264.7206145760799</v>
      </c>
      <c r="P26" s="45">
        <f>+Transacciones!N136</f>
        <v>3184.2767609348666</v>
      </c>
      <c r="Q26" s="45">
        <f>+Transacciones!O136</f>
        <v>3101.3768330704793</v>
      </c>
      <c r="R26" s="45">
        <f>+Transacciones!P136</f>
        <v>14832.203887201998</v>
      </c>
      <c r="S26" s="45">
        <f>+Transacciones!Q136</f>
        <v>244.87681223999999</v>
      </c>
      <c r="T26" s="45">
        <f>+Transacciones!R136</f>
        <v>188.54899576</v>
      </c>
      <c r="U26" s="45">
        <f>+Transacciones!S136</f>
        <v>284.13332976600003</v>
      </c>
      <c r="V26" s="45">
        <f>+Transacciones!T136</f>
        <v>426.30596704199996</v>
      </c>
      <c r="W26" s="45">
        <f>+Transacciones!U136</f>
        <v>920.65336773199999</v>
      </c>
      <c r="X26" s="45">
        <f>+Transacciones!V136</f>
        <v>425.88391211800007</v>
      </c>
      <c r="Y26" s="45">
        <f>+Transacciones!W136</f>
        <v>515.87614604799978</v>
      </c>
      <c r="Z26" s="45">
        <f>+Transacciones!X136</f>
        <v>926.9557680879999</v>
      </c>
      <c r="AA26" s="45">
        <f>+Transacciones!Y136</f>
        <v>1100.7498076539998</v>
      </c>
      <c r="AB26" s="45">
        <f>+Transacciones!Z136</f>
        <v>1235.2984015679999</v>
      </c>
      <c r="AC26" s="45">
        <f>+Transacciones!AA136</f>
        <v>1653.8765166560004</v>
      </c>
      <c r="AD26" s="45">
        <f>+Transacciones!AB136</f>
        <v>6909.0448625299987</v>
      </c>
      <c r="AE26" s="45">
        <f>+Transacciones!AC136</f>
        <v>19339.109284850667</v>
      </c>
      <c r="AF26" s="45">
        <f>+Transacciones!AD136</f>
        <v>78.773630119999993</v>
      </c>
      <c r="AG26" s="45">
        <f>+Transacciones!AE136</f>
        <v>255.37642688999998</v>
      </c>
      <c r="AH26" s="45">
        <f>+Transacciones!AF136</f>
        <v>1260.5293062100002</v>
      </c>
      <c r="AI26" s="45">
        <f>+Transacciones!AG136</f>
        <v>200.50496442000002</v>
      </c>
      <c r="AJ26" s="45">
        <f>+Transacciones!AH136</f>
        <v>884.1904846299999</v>
      </c>
      <c r="AK26" s="45">
        <f>+Transacciones!AI136</f>
        <v>1503.8862114600001</v>
      </c>
      <c r="AL26" s="45">
        <f>+Transacciones!AJ136</f>
        <v>1131.31473162</v>
      </c>
      <c r="AM26" s="45">
        <f>+Transacciones!AK136</f>
        <v>1002.2847061599999</v>
      </c>
      <c r="AN26" s="45">
        <f>+Transacciones!AL136</f>
        <v>1795.8580337200003</v>
      </c>
      <c r="AO26" s="45">
        <f>+Transacciones!AM136</f>
        <v>796.23237301999995</v>
      </c>
      <c r="AP26" s="45">
        <f>+Transacciones!AN136</f>
        <v>3221.9837370236664</v>
      </c>
      <c r="AQ26" s="45">
        <f>+Transacciones!AO136</f>
        <v>7208.1746795770005</v>
      </c>
      <c r="AR26" s="45">
        <f>+Transacciones!AP136</f>
        <v>17113.172550406664</v>
      </c>
      <c r="AS26" s="45">
        <f>+Transacciones!AQ136</f>
        <v>141.49058034000001</v>
      </c>
      <c r="AT26" s="45">
        <f>+Transacciones!AR136</f>
        <v>465.17550862999997</v>
      </c>
      <c r="AU26" s="45">
        <f>+Transacciones!AS136</f>
        <v>1314.19599806</v>
      </c>
      <c r="AV26" s="45">
        <f>+Transacciones!AT136</f>
        <v>612.35947677999991</v>
      </c>
      <c r="AW26" s="45">
        <f>+Transacciones!AU136</f>
        <v>1211.19305876</v>
      </c>
      <c r="AX26" s="45">
        <f>+Transacciones!AV136</f>
        <v>1036.8493149099997</v>
      </c>
      <c r="AY26" s="45">
        <f>+Transacciones!AW136</f>
        <v>685.55906281999989</v>
      </c>
      <c r="AZ26" s="45">
        <f>+Transacciones!AX136</f>
        <v>969.20050024</v>
      </c>
      <c r="BA26" s="45">
        <f>+Transacciones!AY136</f>
        <v>1201.68517142</v>
      </c>
      <c r="BB26" s="45">
        <f>+Transacciones!AZ136</f>
        <v>1886.4937995499999</v>
      </c>
      <c r="BC26" s="45">
        <f>+Transacciones!BA136</f>
        <v>1934.3167793500002</v>
      </c>
      <c r="BD26" s="45">
        <f>+Transacciones!BB136</f>
        <v>5654.6532995466659</v>
      </c>
      <c r="BE26" s="45">
        <f>+Transacciones!BC136</f>
        <v>32160.224404578246</v>
      </c>
      <c r="BF26" s="45">
        <f>+Transacciones!BD136</f>
        <v>1023.4180216304067</v>
      </c>
      <c r="BG26" s="45">
        <f>+Transacciones!BE136</f>
        <v>887.9918431399999</v>
      </c>
      <c r="BH26" s="45">
        <f>+Transacciones!BF136</f>
        <v>2524.0229100855454</v>
      </c>
      <c r="BI26" s="45">
        <f>+Transacciones!BG136</f>
        <v>1806.5378646997651</v>
      </c>
      <c r="BJ26" s="45">
        <f>+Transacciones!BH136</f>
        <v>3358.4969462966374</v>
      </c>
      <c r="BK26" s="45">
        <f>+Transacciones!BI136</f>
        <v>3165.2508644968734</v>
      </c>
      <c r="BL26" s="45">
        <f>+Transacciones!BJ136</f>
        <v>2509.2644375439827</v>
      </c>
      <c r="BM26" s="45">
        <f>+Transacciones!BK136</f>
        <v>3043.3319613696717</v>
      </c>
      <c r="BN26" s="45">
        <f>+Transacciones!BL136</f>
        <v>4588.6343596983443</v>
      </c>
      <c r="BO26" s="45">
        <f>+Transacciones!BM136</f>
        <v>2168.460742542798</v>
      </c>
      <c r="BP26" s="45">
        <f>+Transacciones!BN136</f>
        <v>2960.2954043360628</v>
      </c>
      <c r="BQ26" s="45">
        <f>+Transacciones!BO136</f>
        <v>4124.5190487381633</v>
      </c>
    </row>
    <row r="27" spans="2:69">
      <c r="B27" s="30" t="s">
        <v>239</v>
      </c>
      <c r="C27" s="31" t="s">
        <v>314</v>
      </c>
      <c r="D27" s="28" t="s">
        <v>296</v>
      </c>
      <c r="E27" s="45">
        <f>+Transacciones!C141</f>
        <v>50.375674069999988</v>
      </c>
      <c r="F27" s="45">
        <f>+Transacciones!D141</f>
        <v>0</v>
      </c>
      <c r="G27" s="45">
        <f>+Transacciones!E141</f>
        <v>-3.0000000000000462</v>
      </c>
      <c r="H27" s="45">
        <f>+Transacciones!F141</f>
        <v>0.49000000000000865</v>
      </c>
      <c r="I27" s="45">
        <f>+Transacciones!G141</f>
        <v>-0.8399999999999983</v>
      </c>
      <c r="J27" s="45">
        <f>+Transacciones!H141</f>
        <v>0.1499999999999459</v>
      </c>
      <c r="K27" s="45">
        <f>+Transacciones!I141</f>
        <v>0.19999999999999951</v>
      </c>
      <c r="L27" s="45">
        <f>+Transacciones!J141</f>
        <v>0.40000000000002278</v>
      </c>
      <c r="M27" s="45">
        <f>+Transacciones!K141</f>
        <v>10.600000000000046</v>
      </c>
      <c r="N27" s="45">
        <f>+Transacciones!L141</f>
        <v>1.4000000000000454</v>
      </c>
      <c r="O27" s="45">
        <f>+Transacciones!M141</f>
        <v>1.899999999999979</v>
      </c>
      <c r="P27" s="45">
        <f>+Transacciones!N141</f>
        <v>-3.0000000000000231</v>
      </c>
      <c r="Q27" s="45">
        <f>+Transacciones!O141</f>
        <v>42.075674070000012</v>
      </c>
      <c r="R27" s="45">
        <f>+Transacciones!P141</f>
        <v>7.5531239800000014</v>
      </c>
      <c r="S27" s="45">
        <f>+Transacciones!Q141</f>
        <v>-1.5566101400000452</v>
      </c>
      <c r="T27" s="45">
        <f>+Transacciones!R141</f>
        <v>-2.3517827899999317</v>
      </c>
      <c r="U27" s="45">
        <f>+Transacciones!S141</f>
        <v>-1.54821721</v>
      </c>
      <c r="V27" s="45">
        <f>+Transacciones!T141</f>
        <v>0.69999999999993157</v>
      </c>
      <c r="W27" s="45">
        <f>+Transacciones!U141</f>
        <v>-0.74338986000000018</v>
      </c>
      <c r="X27" s="45">
        <f>+Transacciones!V141</f>
        <v>6.8433898600000687</v>
      </c>
      <c r="Y27" s="45">
        <f>+Transacciones!W141</f>
        <v>0.40000000000002256</v>
      </c>
      <c r="Z27" s="45">
        <f>+Transacciones!X141</f>
        <v>7.5</v>
      </c>
      <c r="AA27" s="45">
        <f>+Transacciones!Y141</f>
        <v>0.74399525999993621</v>
      </c>
      <c r="AB27" s="45">
        <f>+Transacciones!Z141</f>
        <v>0.41937816999999988</v>
      </c>
      <c r="AC27" s="45">
        <f>+Transacciones!AA141</f>
        <v>-2.8536393099999815</v>
      </c>
      <c r="AD27" s="45">
        <f>+Transacciones!AB141</f>
        <v>0</v>
      </c>
      <c r="AE27" s="45">
        <f>+Transacciones!AC141</f>
        <v>389.72012381999997</v>
      </c>
      <c r="AF27" s="45">
        <f>+Transacciones!AD141</f>
        <v>41.539893839999991</v>
      </c>
      <c r="AG27" s="45">
        <f>+Transacciones!AE141</f>
        <v>82.830966940000053</v>
      </c>
      <c r="AH27" s="45">
        <f>+Transacciones!AF141</f>
        <v>-10.947087430000121</v>
      </c>
      <c r="AI27" s="45">
        <f>+Transacciones!AG141</f>
        <v>1.6819870000000492</v>
      </c>
      <c r="AJ27" s="45">
        <f>+Transacciones!AH141</f>
        <v>-75.055020849999963</v>
      </c>
      <c r="AK27" s="45">
        <f>+Transacciones!AI141</f>
        <v>-39.629096270000005</v>
      </c>
      <c r="AL27" s="45">
        <f>+Transacciones!AJ141</f>
        <v>273.15181284000005</v>
      </c>
      <c r="AM27" s="45">
        <f>+Transacciones!AK141</f>
        <v>50.284859999999874</v>
      </c>
      <c r="AN27" s="45">
        <f>+Transacciones!AL141</f>
        <v>0</v>
      </c>
      <c r="AO27" s="45">
        <f>+Transacciones!AM141</f>
        <v>0</v>
      </c>
      <c r="AP27" s="45">
        <f>+Transacciones!AN141</f>
        <v>46.935829090000141</v>
      </c>
      <c r="AQ27" s="45">
        <f>+Transacciones!AO141</f>
        <v>18.925978659999959</v>
      </c>
      <c r="AR27" s="45">
        <f>+Transacciones!AP141</f>
        <v>86.039999999999992</v>
      </c>
      <c r="AS27" s="45">
        <f>+Transacciones!AQ141</f>
        <v>0</v>
      </c>
      <c r="AT27" s="45">
        <f>+Transacciones!AR141</f>
        <v>-15.813000000000066</v>
      </c>
      <c r="AU27" s="45">
        <f>+Transacciones!AS141</f>
        <v>-25.788999999999984</v>
      </c>
      <c r="AV27" s="45">
        <f>+Transacciones!AT141</f>
        <v>41.944999999999993</v>
      </c>
      <c r="AW27" s="45">
        <f>+Transacciones!AU141</f>
        <v>-148.04299999999995</v>
      </c>
      <c r="AX27" s="45">
        <f>+Transacciones!AV141</f>
        <v>147.69999999999999</v>
      </c>
      <c r="AY27" s="45">
        <f>+Transacciones!AW141</f>
        <v>-172.70000000000002</v>
      </c>
      <c r="AZ27" s="45">
        <f>+Transacciones!AX141</f>
        <v>-73.120000000000076</v>
      </c>
      <c r="BA27" s="45">
        <f>+Transacciones!AY141</f>
        <v>-1.3089999999999975</v>
      </c>
      <c r="BB27" s="45">
        <f>+Transacciones!AZ141</f>
        <v>214.62400000000005</v>
      </c>
      <c r="BC27" s="45">
        <f>+Transacciones!BA141</f>
        <v>-1.099999999999973</v>
      </c>
      <c r="BD27" s="45">
        <f>+Transacciones!BB141</f>
        <v>119.64500000000001</v>
      </c>
      <c r="BE27" s="45">
        <f>+Transacciones!BC141</f>
        <v>627.84856931000002</v>
      </c>
      <c r="BF27" s="45">
        <f>+Transacciones!BD141</f>
        <v>-8.6824455799999374</v>
      </c>
      <c r="BG27" s="45">
        <f>+Transacciones!BE141</f>
        <v>239.02619633999996</v>
      </c>
      <c r="BH27" s="45">
        <f>+Transacciones!BF141</f>
        <v>-79.733844479999917</v>
      </c>
      <c r="BI27" s="45">
        <f>+Transacciones!BG141</f>
        <v>-64.216090559999955</v>
      </c>
      <c r="BJ27" s="45">
        <f>+Transacciones!BH141</f>
        <v>551.79753495</v>
      </c>
      <c r="BK27" s="45">
        <f>+Transacciones!BI141</f>
        <v>32.630239109999806</v>
      </c>
      <c r="BL27" s="45">
        <f>+Transacciones!BJ141</f>
        <v>-1.6640441199999607</v>
      </c>
      <c r="BM27" s="45">
        <f>+Transacciones!BK141</f>
        <v>5.6883155400000875</v>
      </c>
      <c r="BN27" s="45">
        <f>+Transacciones!BL141</f>
        <v>-83.467729050000131</v>
      </c>
      <c r="BO27" s="45">
        <f>+Transacciones!BM141</f>
        <v>106.10673450000003</v>
      </c>
      <c r="BP27" s="45">
        <f>+Transacciones!BN141</f>
        <v>33.492055090000271</v>
      </c>
      <c r="BQ27" s="45">
        <f>+Transacciones!BO141</f>
        <v>-103.12835243000019</v>
      </c>
    </row>
    <row r="28" spans="2:69">
      <c r="B28" s="30" t="s">
        <v>241</v>
      </c>
      <c r="C28" s="31" t="s">
        <v>315</v>
      </c>
      <c r="D28" s="28" t="s">
        <v>296</v>
      </c>
      <c r="E28" s="45">
        <f>+Transacciones!C142</f>
        <v>0.12</v>
      </c>
      <c r="F28" s="45">
        <f>+Transacciones!D142</f>
        <v>0</v>
      </c>
      <c r="G28" s="45">
        <f>+Transacciones!E142</f>
        <v>0</v>
      </c>
      <c r="H28" s="45">
        <f>+Transacciones!F142</f>
        <v>0</v>
      </c>
      <c r="I28" s="45">
        <f>+Transacciones!G142</f>
        <v>0</v>
      </c>
      <c r="J28" s="45">
        <f>+Transacciones!H142</f>
        <v>0</v>
      </c>
      <c r="K28" s="45">
        <f>+Transacciones!I142</f>
        <v>0</v>
      </c>
      <c r="L28" s="45">
        <f>+Transacciones!J142</f>
        <v>0</v>
      </c>
      <c r="M28" s="45">
        <f>+Transacciones!K142</f>
        <v>0</v>
      </c>
      <c r="N28" s="45">
        <f>+Transacciones!L142</f>
        <v>0</v>
      </c>
      <c r="O28" s="45">
        <f>+Transacciones!M142</f>
        <v>0.12</v>
      </c>
      <c r="P28" s="45">
        <f>+Transacciones!N142</f>
        <v>0</v>
      </c>
      <c r="Q28" s="45">
        <f>+Transacciones!O142</f>
        <v>0</v>
      </c>
      <c r="R28" s="45">
        <f>+Transacciones!P142</f>
        <v>8.5500000000000007E-2</v>
      </c>
      <c r="S28" s="45">
        <f>+Transacciones!Q142</f>
        <v>0</v>
      </c>
      <c r="T28" s="45">
        <f>+Transacciones!R142</f>
        <v>0</v>
      </c>
      <c r="U28" s="45">
        <f>+Transacciones!S142</f>
        <v>0</v>
      </c>
      <c r="V28" s="45">
        <f>+Transacciones!T142</f>
        <v>0</v>
      </c>
      <c r="W28" s="45">
        <f>+Transacciones!U142</f>
        <v>0</v>
      </c>
      <c r="X28" s="45">
        <f>+Transacciones!V142</f>
        <v>0</v>
      </c>
      <c r="Y28" s="45">
        <f>+Transacciones!W142</f>
        <v>0</v>
      </c>
      <c r="Z28" s="45">
        <f>+Transacciones!X142</f>
        <v>0</v>
      </c>
      <c r="AA28" s="45">
        <f>+Transacciones!Y142</f>
        <v>0</v>
      </c>
      <c r="AB28" s="45">
        <f>+Transacciones!Z142</f>
        <v>0</v>
      </c>
      <c r="AC28" s="45">
        <f>+Transacciones!AA142</f>
        <v>0</v>
      </c>
      <c r="AD28" s="45">
        <f>+Transacciones!AB142</f>
        <v>8.5500000000000007E-2</v>
      </c>
      <c r="AE28" s="45">
        <f>+Transacciones!AC142</f>
        <v>0.26805000000000001</v>
      </c>
      <c r="AF28" s="45">
        <f>+Transacciones!AD142</f>
        <v>0</v>
      </c>
      <c r="AG28" s="45">
        <f>+Transacciones!AE142</f>
        <v>3.5000000000000003E-2</v>
      </c>
      <c r="AH28" s="45">
        <f>+Transacciones!AF142</f>
        <v>0</v>
      </c>
      <c r="AI28" s="45">
        <f>+Transacciones!AG142</f>
        <v>0</v>
      </c>
      <c r="AJ28" s="45">
        <f>+Transacciones!AH142</f>
        <v>0</v>
      </c>
      <c r="AK28" s="45">
        <f>+Transacciones!AI142</f>
        <v>2.3E-2</v>
      </c>
      <c r="AL28" s="45">
        <f>+Transacciones!AJ142</f>
        <v>0</v>
      </c>
      <c r="AM28" s="45">
        <f>+Transacciones!AK142</f>
        <v>0</v>
      </c>
      <c r="AN28" s="45">
        <f>+Transacciones!AL142</f>
        <v>3.5000000000000003E-2</v>
      </c>
      <c r="AO28" s="45">
        <f>+Transacciones!AM142</f>
        <v>3.9699999999999999E-2</v>
      </c>
      <c r="AP28" s="45">
        <f>+Transacciones!AN142</f>
        <v>0</v>
      </c>
      <c r="AQ28" s="45">
        <f>+Transacciones!AO142</f>
        <v>0.13535</v>
      </c>
      <c r="AR28" s="45">
        <f>+Transacciones!AP142</f>
        <v>0.68839600000000001</v>
      </c>
      <c r="AS28" s="45">
        <f>+Transacciones!AQ142</f>
        <v>0</v>
      </c>
      <c r="AT28" s="45">
        <f>+Transacciones!AR142</f>
        <v>0</v>
      </c>
      <c r="AU28" s="45">
        <f>+Transacciones!AS142</f>
        <v>0</v>
      </c>
      <c r="AV28" s="45">
        <f>+Transacciones!AT142</f>
        <v>0</v>
      </c>
      <c r="AW28" s="45">
        <f>+Transacciones!AU142</f>
        <v>1.3396E-2</v>
      </c>
      <c r="AX28" s="45">
        <f>+Transacciones!AV142</f>
        <v>0</v>
      </c>
      <c r="AY28" s="45">
        <f>+Transacciones!AW142</f>
        <v>0.05</v>
      </c>
      <c r="AZ28" s="45">
        <f>+Transacciones!AX142</f>
        <v>0.34</v>
      </c>
      <c r="BA28" s="45">
        <f>+Transacciones!AY142</f>
        <v>0</v>
      </c>
      <c r="BB28" s="45">
        <f>+Transacciones!AZ142</f>
        <v>0</v>
      </c>
      <c r="BC28" s="45">
        <f>+Transacciones!BA142</f>
        <v>0.1</v>
      </c>
      <c r="BD28" s="45">
        <f>+Transacciones!BB142</f>
        <v>0.185</v>
      </c>
      <c r="BE28" s="45">
        <f>+Transacciones!BC142</f>
        <v>7.3749999999999996E-2</v>
      </c>
      <c r="BF28" s="45">
        <f>+Transacciones!BD142</f>
        <v>0</v>
      </c>
      <c r="BG28" s="45">
        <f>+Transacciones!BE142</f>
        <v>0</v>
      </c>
      <c r="BH28" s="45">
        <f>+Transacciones!BF142</f>
        <v>0</v>
      </c>
      <c r="BI28" s="45">
        <f>+Transacciones!BG142</f>
        <v>4.4999999999999998E-2</v>
      </c>
      <c r="BJ28" s="45">
        <f>+Transacciones!BH142</f>
        <v>0</v>
      </c>
      <c r="BK28" s="45">
        <f>+Transacciones!BI142</f>
        <v>2.8750000000000001E-2</v>
      </c>
      <c r="BL28" s="45">
        <f>+Transacciones!BJ142</f>
        <v>0</v>
      </c>
      <c r="BM28" s="45">
        <f>+Transacciones!BK142</f>
        <v>0</v>
      </c>
      <c r="BN28" s="45">
        <f>+Transacciones!BL142</f>
        <v>0</v>
      </c>
      <c r="BO28" s="45">
        <f>+Transacciones!BM142</f>
        <v>0</v>
      </c>
      <c r="BP28" s="45">
        <f>+Transacciones!BN142</f>
        <v>0</v>
      </c>
      <c r="BQ28" s="45">
        <f>+Transacciones!BO142</f>
        <v>0</v>
      </c>
    </row>
    <row r="29" spans="2:69">
      <c r="B29" s="32" t="s">
        <v>243</v>
      </c>
      <c r="C29" s="33" t="s">
        <v>316</v>
      </c>
      <c r="D29" s="34" t="s">
        <v>296</v>
      </c>
      <c r="E29" s="45">
        <f>+Transacciones!C143</f>
        <v>-489.24710337000005</v>
      </c>
      <c r="F29" s="45">
        <f>+Transacciones!D143</f>
        <v>-28.54086594</v>
      </c>
      <c r="G29" s="45">
        <f>+Transacciones!E143</f>
        <v>-28.542225519999999</v>
      </c>
      <c r="H29" s="45">
        <f>+Transacciones!F143</f>
        <v>-216.76064621</v>
      </c>
      <c r="I29" s="45">
        <f>+Transacciones!G143</f>
        <v>-30.017446499999998</v>
      </c>
      <c r="J29" s="45">
        <f>+Transacciones!H143</f>
        <v>-32.298944339999998</v>
      </c>
      <c r="K29" s="45">
        <f>+Transacciones!I143</f>
        <v>-40.871705290000001</v>
      </c>
      <c r="L29" s="45">
        <f>+Transacciones!J143</f>
        <v>-38.4558131</v>
      </c>
      <c r="M29" s="45">
        <f>+Transacciones!K143</f>
        <v>-34.857596550000004</v>
      </c>
      <c r="N29" s="45">
        <f>+Transacciones!L143</f>
        <v>-18.658983570000004</v>
      </c>
      <c r="O29" s="45">
        <f>+Transacciones!M143</f>
        <v>-24.191087679999999</v>
      </c>
      <c r="P29" s="45">
        <f>+Transacciones!N143</f>
        <v>-17.708926180000002</v>
      </c>
      <c r="Q29" s="45">
        <f>+Transacciones!O143</f>
        <v>21.657137509999998</v>
      </c>
      <c r="R29" s="45">
        <f>+Transacciones!P143</f>
        <v>-646.41307691999987</v>
      </c>
      <c r="S29" s="45">
        <f>+Transacciones!Q143</f>
        <v>-35.897909859999999</v>
      </c>
      <c r="T29" s="45">
        <f>+Transacciones!R143</f>
        <v>-30.959579980000001</v>
      </c>
      <c r="U29" s="45">
        <f>+Transacciones!S143</f>
        <v>-269.85471502999997</v>
      </c>
      <c r="V29" s="45">
        <f>+Transacciones!T143</f>
        <v>-29.926039360000001</v>
      </c>
      <c r="W29" s="45">
        <f>+Transacciones!U143</f>
        <v>-28.254626449999996</v>
      </c>
      <c r="X29" s="45">
        <f>+Transacciones!V143</f>
        <v>-30.05781489</v>
      </c>
      <c r="Y29" s="45">
        <f>+Transacciones!W143</f>
        <v>-29.362165059999999</v>
      </c>
      <c r="Z29" s="45">
        <f>+Transacciones!X143</f>
        <v>-32.913491579999999</v>
      </c>
      <c r="AA29" s="45">
        <f>+Transacciones!Y143</f>
        <v>-30.32796372</v>
      </c>
      <c r="AB29" s="45">
        <f>+Transacciones!Z143</f>
        <v>-35.009559759999995</v>
      </c>
      <c r="AC29" s="45">
        <f>+Transacciones!AA143</f>
        <v>-56.000717280000003</v>
      </c>
      <c r="AD29" s="45">
        <f>+Transacciones!AB143</f>
        <v>-37.848493949999998</v>
      </c>
      <c r="AE29" s="45">
        <f>+Transacciones!AC143</f>
        <v>-1214.1453368399998</v>
      </c>
      <c r="AF29" s="45">
        <f>+Transacciones!AD143</f>
        <v>-34.754996320000004</v>
      </c>
      <c r="AG29" s="45">
        <f>+Transacciones!AE143</f>
        <v>-467.32035657</v>
      </c>
      <c r="AH29" s="45">
        <f>+Transacciones!AF143</f>
        <v>-531.27174739999998</v>
      </c>
      <c r="AI29" s="45">
        <f>+Transacciones!AG143</f>
        <v>-119.03601363999999</v>
      </c>
      <c r="AJ29" s="45">
        <f>+Transacciones!AH143</f>
        <v>-55.552220140000003</v>
      </c>
      <c r="AK29" s="45">
        <f>+Transacciones!AI143</f>
        <v>19.312490150000002</v>
      </c>
      <c r="AL29" s="45">
        <f>+Transacciones!AJ143</f>
        <v>-52.653298530000001</v>
      </c>
      <c r="AM29" s="45">
        <f>+Transacciones!AK143</f>
        <v>-56.742330819999999</v>
      </c>
      <c r="AN29" s="45">
        <f>+Transacciones!AL143</f>
        <v>-3.1135509499999969</v>
      </c>
      <c r="AO29" s="45">
        <f>+Transacciones!AM143</f>
        <v>29.478894479999994</v>
      </c>
      <c r="AP29" s="45">
        <f>+Transacciones!AN143</f>
        <v>-55.852811539999998</v>
      </c>
      <c r="AQ29" s="45">
        <f>+Transacciones!AO143</f>
        <v>113.36060444000009</v>
      </c>
      <c r="AR29" s="45">
        <f>+Transacciones!AP143</f>
        <v>-596.97124638000003</v>
      </c>
      <c r="AS29" s="45">
        <f>+Transacciones!AQ143</f>
        <v>-57.011878230000001</v>
      </c>
      <c r="AT29" s="45">
        <f>+Transacciones!AR143</f>
        <v>-59.116895409999998</v>
      </c>
      <c r="AU29" s="45">
        <f>+Transacciones!AS143</f>
        <v>-27.066934330000002</v>
      </c>
      <c r="AV29" s="45">
        <f>+Transacciones!AT143</f>
        <v>-55.464388580000005</v>
      </c>
      <c r="AW29" s="45">
        <f>+Transacciones!AU143</f>
        <v>-56.440009170000003</v>
      </c>
      <c r="AX29" s="45">
        <f>+Transacciones!AV143</f>
        <v>-38.380485999999998</v>
      </c>
      <c r="AY29" s="45">
        <f>+Transacciones!AW143</f>
        <v>-168.55828997</v>
      </c>
      <c r="AZ29" s="45">
        <f>+Transacciones!AX143</f>
        <v>-113.24663327</v>
      </c>
      <c r="BA29" s="45">
        <f>+Transacciones!AY143</f>
        <v>8.3475401599999941</v>
      </c>
      <c r="BB29" s="45">
        <f>+Transacciones!AZ143</f>
        <v>-54.841854220000009</v>
      </c>
      <c r="BC29" s="45">
        <f>+Transacciones!BA143</f>
        <v>-34.948721390000003</v>
      </c>
      <c r="BD29" s="45">
        <f>+Transacciones!BB143</f>
        <v>59.75730403</v>
      </c>
      <c r="BE29" s="45">
        <f>+Transacciones!BC143</f>
        <v>-540.94517111000005</v>
      </c>
      <c r="BF29" s="45">
        <f>+Transacciones!BD143</f>
        <v>-64.875985270000001</v>
      </c>
      <c r="BG29" s="45">
        <f>+Transacciones!BE143</f>
        <v>23.902760930000042</v>
      </c>
      <c r="BH29" s="45">
        <f>+Transacciones!BF143</f>
        <v>-55.528294229999993</v>
      </c>
      <c r="BI29" s="45">
        <f>+Transacciones!BG143</f>
        <v>-46.818523310000053</v>
      </c>
      <c r="BJ29" s="45">
        <f>+Transacciones!BH143</f>
        <v>3.9336178199999132</v>
      </c>
      <c r="BK29" s="45">
        <f>+Transacciones!BI143</f>
        <v>-373.33083329999999</v>
      </c>
      <c r="BL29" s="45">
        <f>+Transacciones!BJ143</f>
        <v>108.71376674999999</v>
      </c>
      <c r="BM29" s="45">
        <f>+Transacciones!BK143</f>
        <v>-35.579691969999999</v>
      </c>
      <c r="BN29" s="45">
        <f>+Transacciones!BL143</f>
        <v>-47.854359049999999</v>
      </c>
      <c r="BO29" s="45">
        <f>+Transacciones!BM143</f>
        <v>-49.83571783</v>
      </c>
      <c r="BP29" s="45">
        <f>+Transacciones!BN143</f>
        <v>-47.725645319999998</v>
      </c>
      <c r="BQ29" s="45">
        <f>+Transacciones!BO143</f>
        <v>44.053733670000007</v>
      </c>
    </row>
    <row r="30" spans="2:69">
      <c r="B30" s="35" t="s">
        <v>253</v>
      </c>
      <c r="C30" s="36" t="s">
        <v>317</v>
      </c>
      <c r="D30" s="37" t="s">
        <v>296</v>
      </c>
      <c r="E30" s="46">
        <f t="shared" ref="E30:AR30" si="5">+E13+E25</f>
        <v>165784.28417584044</v>
      </c>
      <c r="F30" s="46">
        <f t="shared" si="5"/>
        <v>7286.5651296535625</v>
      </c>
      <c r="G30" s="46">
        <f t="shared" si="5"/>
        <v>9155.7171827103557</v>
      </c>
      <c r="H30" s="46">
        <f t="shared" si="5"/>
        <v>12065.003816298287</v>
      </c>
      <c r="I30" s="46">
        <f t="shared" si="5"/>
        <v>10019.787633424585</v>
      </c>
      <c r="J30" s="46">
        <f t="shared" si="5"/>
        <v>13014.069756710536</v>
      </c>
      <c r="K30" s="46">
        <f t="shared" si="5"/>
        <v>15518.459091223647</v>
      </c>
      <c r="L30" s="46">
        <f t="shared" si="5"/>
        <v>11578.772194820151</v>
      </c>
      <c r="M30" s="46">
        <f t="shared" si="5"/>
        <v>11881.858394108629</v>
      </c>
      <c r="N30" s="46">
        <f t="shared" si="5"/>
        <v>13526.949305497139</v>
      </c>
      <c r="O30" s="46">
        <f t="shared" si="5"/>
        <v>11267.63732769586</v>
      </c>
      <c r="P30" s="46">
        <f t="shared" si="5"/>
        <v>22612.482455821046</v>
      </c>
      <c r="Q30" s="46">
        <f t="shared" si="5"/>
        <v>27856.981887876678</v>
      </c>
      <c r="R30" s="46">
        <f t="shared" si="5"/>
        <v>161644.89783775242</v>
      </c>
      <c r="S30" s="46">
        <f t="shared" si="5"/>
        <v>5613.4344627799892</v>
      </c>
      <c r="T30" s="46">
        <f t="shared" si="5"/>
        <v>8348.5312215126924</v>
      </c>
      <c r="U30" s="46">
        <f t="shared" si="5"/>
        <v>8101.0110287074858</v>
      </c>
      <c r="V30" s="46">
        <f t="shared" si="5"/>
        <v>10163.678108215998</v>
      </c>
      <c r="W30" s="46">
        <f t="shared" si="5"/>
        <v>12506.219414604579</v>
      </c>
      <c r="X30" s="46">
        <f t="shared" si="5"/>
        <v>13425.799815001705</v>
      </c>
      <c r="Y30" s="46">
        <f t="shared" si="5"/>
        <v>10699.189945883987</v>
      </c>
      <c r="Z30" s="46">
        <f t="shared" si="5"/>
        <v>11396.112013204167</v>
      </c>
      <c r="AA30" s="46">
        <f t="shared" si="5"/>
        <v>14033.772380438197</v>
      </c>
      <c r="AB30" s="46">
        <f t="shared" si="5"/>
        <v>11718.750029955712</v>
      </c>
      <c r="AC30" s="46">
        <f t="shared" si="5"/>
        <v>15808.522433510454</v>
      </c>
      <c r="AD30" s="46">
        <f t="shared" si="5"/>
        <v>39829.876983937414</v>
      </c>
      <c r="AE30" s="46">
        <f t="shared" si="5"/>
        <v>195258.00879150964</v>
      </c>
      <c r="AF30" s="46">
        <f t="shared" si="5"/>
        <v>7890.7192838510564</v>
      </c>
      <c r="AG30" s="46">
        <f t="shared" si="5"/>
        <v>8489.3327449689732</v>
      </c>
      <c r="AH30" s="46">
        <f t="shared" si="5"/>
        <v>17770.432841764072</v>
      </c>
      <c r="AI30" s="46">
        <f t="shared" si="5"/>
        <v>9584.6954520976087</v>
      </c>
      <c r="AJ30" s="46">
        <f t="shared" si="5"/>
        <v>14025.910356475706</v>
      </c>
      <c r="AK30" s="46">
        <f t="shared" si="5"/>
        <v>19135.774694794014</v>
      </c>
      <c r="AL30" s="46">
        <f t="shared" si="5"/>
        <v>13117.784407571917</v>
      </c>
      <c r="AM30" s="46">
        <f t="shared" si="5"/>
        <v>12307.346111434785</v>
      </c>
      <c r="AN30" s="46">
        <f t="shared" si="5"/>
        <v>14630.178221905346</v>
      </c>
      <c r="AO30" s="46">
        <f t="shared" si="5"/>
        <v>11288.091877270961</v>
      </c>
      <c r="AP30" s="46">
        <f t="shared" si="5"/>
        <v>21397.075364788143</v>
      </c>
      <c r="AQ30" s="46">
        <f t="shared" si="5"/>
        <v>45620.667434587027</v>
      </c>
      <c r="AR30" s="46">
        <f t="shared" si="5"/>
        <v>196561.10536829435</v>
      </c>
      <c r="AS30" s="46">
        <f t="shared" ref="AS30:BE30" si="6">+AS13+AS25</f>
        <v>8255.8880740833556</v>
      </c>
      <c r="AT30" s="46">
        <f t="shared" si="6"/>
        <v>11010.3838589356</v>
      </c>
      <c r="AU30" s="46">
        <f t="shared" si="6"/>
        <v>16065.223919375696</v>
      </c>
      <c r="AV30" s="46">
        <f t="shared" si="6"/>
        <v>12212.477465075084</v>
      </c>
      <c r="AW30" s="46">
        <f t="shared" si="6"/>
        <v>17372.175820763874</v>
      </c>
      <c r="AX30" s="46">
        <f t="shared" si="6"/>
        <v>20333.754798825372</v>
      </c>
      <c r="AY30" s="46">
        <f t="shared" si="6"/>
        <v>11778.92522528271</v>
      </c>
      <c r="AZ30" s="46">
        <f t="shared" si="6"/>
        <v>13872.570987114808</v>
      </c>
      <c r="BA30" s="46">
        <f t="shared" si="6"/>
        <v>14352.289931190151</v>
      </c>
      <c r="BB30" s="46">
        <f t="shared" si="6"/>
        <v>13123.499483258069</v>
      </c>
      <c r="BC30" s="46">
        <f t="shared" si="6"/>
        <v>19649.404650676421</v>
      </c>
      <c r="BD30" s="46">
        <f t="shared" si="6"/>
        <v>38534.511153713232</v>
      </c>
      <c r="BE30" s="46">
        <f t="shared" si="6"/>
        <v>260444.43636485952</v>
      </c>
      <c r="BF30" s="46">
        <f t="shared" ref="BF30:BQ30" si="7">+BF13+BF25</f>
        <v>13755.802931725424</v>
      </c>
      <c r="BG30" s="46">
        <f t="shared" si="7"/>
        <v>16614.333415607885</v>
      </c>
      <c r="BH30" s="46">
        <f t="shared" si="7"/>
        <v>22194.17888435175</v>
      </c>
      <c r="BI30" s="46">
        <f t="shared" si="7"/>
        <v>16866.22046432619</v>
      </c>
      <c r="BJ30" s="46">
        <f t="shared" si="7"/>
        <v>23545.505035611022</v>
      </c>
      <c r="BK30" s="46">
        <f t="shared" si="7"/>
        <v>27664.429765322493</v>
      </c>
      <c r="BL30" s="46">
        <f t="shared" si="7"/>
        <v>17672.921371232107</v>
      </c>
      <c r="BM30" s="46">
        <f t="shared" si="7"/>
        <v>20433.988227105863</v>
      </c>
      <c r="BN30" s="46">
        <f t="shared" si="7"/>
        <v>24693.030591822557</v>
      </c>
      <c r="BO30" s="46">
        <f t="shared" si="7"/>
        <v>16593.010536396723</v>
      </c>
      <c r="BP30" s="46">
        <f t="shared" si="7"/>
        <v>24687.09489675039</v>
      </c>
      <c r="BQ30" s="46">
        <f t="shared" si="7"/>
        <v>35723.920244607099</v>
      </c>
    </row>
    <row r="31" spans="2:69">
      <c r="B31" s="35" t="s">
        <v>255</v>
      </c>
      <c r="C31" s="36" t="s">
        <v>318</v>
      </c>
      <c r="D31" s="37" t="s">
        <v>296</v>
      </c>
      <c r="E31" s="46">
        <f t="shared" ref="E31:AR31" si="8">+E8-E30</f>
        <v>-33611.069318608003</v>
      </c>
      <c r="F31" s="46">
        <f t="shared" si="8"/>
        <v>4846.7695755084014</v>
      </c>
      <c r="G31" s="46">
        <f t="shared" si="8"/>
        <v>-1491.6644717983927</v>
      </c>
      <c r="H31" s="46">
        <f t="shared" si="8"/>
        <v>-2424.0428530163244</v>
      </c>
      <c r="I31" s="46">
        <f t="shared" si="8"/>
        <v>4436.1640161407122</v>
      </c>
      <c r="J31" s="46">
        <f t="shared" si="8"/>
        <v>-4474.9921264736658</v>
      </c>
      <c r="K31" s="46">
        <f t="shared" si="8"/>
        <v>-2698.1047594999236</v>
      </c>
      <c r="L31" s="46">
        <f t="shared" si="8"/>
        <v>-1785.8886677148548</v>
      </c>
      <c r="M31" s="46">
        <f t="shared" si="8"/>
        <v>-2371.2654739433328</v>
      </c>
      <c r="N31" s="46">
        <f t="shared" si="8"/>
        <v>-651.01425908184319</v>
      </c>
      <c r="O31" s="46">
        <f t="shared" si="8"/>
        <v>-1601.1085592464533</v>
      </c>
      <c r="P31" s="46">
        <f t="shared" si="8"/>
        <v>-12549.47163945164</v>
      </c>
      <c r="Q31" s="46">
        <f t="shared" si="8"/>
        <v>-12846.45010003073</v>
      </c>
      <c r="R31" s="46">
        <f t="shared" si="8"/>
        <v>-9810.2570593524142</v>
      </c>
      <c r="S31" s="46">
        <f t="shared" si="8"/>
        <v>4718.9147739500113</v>
      </c>
      <c r="T31" s="46">
        <f t="shared" si="8"/>
        <v>220.93701062730543</v>
      </c>
      <c r="U31" s="46">
        <f t="shared" si="8"/>
        <v>1479.9939680125153</v>
      </c>
      <c r="V31" s="46">
        <f t="shared" si="8"/>
        <v>12217.015533914</v>
      </c>
      <c r="W31" s="46">
        <f t="shared" si="8"/>
        <v>-3314.5170815445799</v>
      </c>
      <c r="X31" s="46">
        <f t="shared" si="8"/>
        <v>2676.272489736295</v>
      </c>
      <c r="Y31" s="46">
        <f t="shared" si="8"/>
        <v>-468.77455166981963</v>
      </c>
      <c r="Z31" s="46">
        <f t="shared" si="8"/>
        <v>-896.71749264600112</v>
      </c>
      <c r="AA31" s="46">
        <f t="shared" si="8"/>
        <v>2049.602869527469</v>
      </c>
      <c r="AB31" s="46">
        <f t="shared" si="8"/>
        <v>-2051.3094668000449</v>
      </c>
      <c r="AC31" s="46">
        <f t="shared" si="8"/>
        <v>-5216.5490695454464</v>
      </c>
      <c r="AD31" s="46">
        <f t="shared" si="8"/>
        <v>-21225.126042914104</v>
      </c>
      <c r="AE31" s="46">
        <f t="shared" si="8"/>
        <v>-29931.5436702882</v>
      </c>
      <c r="AF31" s="46">
        <f t="shared" si="8"/>
        <v>3384.8839118889464</v>
      </c>
      <c r="AG31" s="46">
        <f t="shared" si="8"/>
        <v>1009.5067457410278</v>
      </c>
      <c r="AH31" s="46">
        <f t="shared" si="8"/>
        <v>-6884.7298324740696</v>
      </c>
      <c r="AI31" s="46">
        <f t="shared" si="8"/>
        <v>10630.680058902386</v>
      </c>
      <c r="AJ31" s="46">
        <f t="shared" si="8"/>
        <v>-3119.4498975557071</v>
      </c>
      <c r="AK31" s="46">
        <f t="shared" si="8"/>
        <v>-1555.7461297940172</v>
      </c>
      <c r="AL31" s="46">
        <f t="shared" si="8"/>
        <v>-815.93003571191548</v>
      </c>
      <c r="AM31" s="46">
        <f t="shared" si="8"/>
        <v>-277.29285098130822</v>
      </c>
      <c r="AN31" s="46">
        <f t="shared" si="8"/>
        <v>2460.3667122376319</v>
      </c>
      <c r="AO31" s="46">
        <f t="shared" si="8"/>
        <v>677.01870762330327</v>
      </c>
      <c r="AP31" s="46">
        <f t="shared" si="8"/>
        <v>-9560.2236177686391</v>
      </c>
      <c r="AQ31" s="46">
        <f t="shared" si="8"/>
        <v>-25880.627442395795</v>
      </c>
      <c r="AR31" s="46">
        <f t="shared" si="8"/>
        <v>-15904.999157798942</v>
      </c>
      <c r="AS31" s="46">
        <f t="shared" ref="AS31:BE31" si="9">+AS8-AS30</f>
        <v>7212.4167100066443</v>
      </c>
      <c r="AT31" s="46">
        <f t="shared" si="9"/>
        <v>-131.43008040560198</v>
      </c>
      <c r="AU31" s="46">
        <f t="shared" si="9"/>
        <v>-4779.8180388856945</v>
      </c>
      <c r="AV31" s="46">
        <f t="shared" si="9"/>
        <v>9800.2104319449136</v>
      </c>
      <c r="AW31" s="46">
        <f t="shared" si="9"/>
        <v>-5265.8019089338741</v>
      </c>
      <c r="AX31" s="46">
        <f t="shared" si="9"/>
        <v>-3199.0718985053754</v>
      </c>
      <c r="AY31" s="46">
        <f t="shared" si="9"/>
        <v>1642.3598397572914</v>
      </c>
      <c r="AZ31" s="46">
        <f t="shared" si="9"/>
        <v>-847.48572700275508</v>
      </c>
      <c r="BA31" s="46">
        <f t="shared" si="9"/>
        <v>5519.3902284277992</v>
      </c>
      <c r="BB31" s="46">
        <f t="shared" si="9"/>
        <v>-1418.0050582063723</v>
      </c>
      <c r="BC31" s="46">
        <f t="shared" si="9"/>
        <v>-7277.0668828674225</v>
      </c>
      <c r="BD31" s="46">
        <f t="shared" si="9"/>
        <v>-17160.696773128529</v>
      </c>
      <c r="BE31" s="46">
        <f t="shared" si="9"/>
        <v>1958.3126464688685</v>
      </c>
      <c r="BF31" s="46">
        <f t="shared" ref="BF31:BQ31" si="10">+BF8-BF30</f>
        <v>4376.903968363089</v>
      </c>
      <c r="BG31" s="46">
        <f t="shared" si="10"/>
        <v>-384.68029898639725</v>
      </c>
      <c r="BH31" s="46">
        <f t="shared" si="10"/>
        <v>-790.27461360452435</v>
      </c>
      <c r="BI31" s="46">
        <f t="shared" si="10"/>
        <v>10536.530751627681</v>
      </c>
      <c r="BJ31" s="46">
        <f t="shared" si="10"/>
        <v>-5840.3090995699895</v>
      </c>
      <c r="BK31" s="46">
        <f t="shared" si="10"/>
        <v>-2347.3593279562119</v>
      </c>
      <c r="BL31" s="46">
        <f t="shared" si="10"/>
        <v>1089.1499259562479</v>
      </c>
      <c r="BM31" s="46">
        <f t="shared" si="10"/>
        <v>1208.1868688738796</v>
      </c>
      <c r="BN31" s="46">
        <f t="shared" si="10"/>
        <v>1204.2220002684771</v>
      </c>
      <c r="BO31" s="46">
        <f t="shared" si="10"/>
        <v>2590.251368067904</v>
      </c>
      <c r="BP31" s="46">
        <f t="shared" si="10"/>
        <v>-5480.9033660797431</v>
      </c>
      <c r="BQ31" s="46">
        <f t="shared" si="10"/>
        <v>-4203.4055304915237</v>
      </c>
    </row>
    <row r="32" spans="2:69">
      <c r="B32" s="38" t="s">
        <v>311</v>
      </c>
      <c r="C32" s="39" t="s">
        <v>257</v>
      </c>
      <c r="D32" s="22" t="s">
        <v>296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</row>
    <row r="33" spans="2:69">
      <c r="B33" s="26" t="s">
        <v>258</v>
      </c>
      <c r="C33" s="29" t="s">
        <v>319</v>
      </c>
      <c r="D33" s="28" t="s">
        <v>296</v>
      </c>
      <c r="E33" s="44">
        <f>+Transacciones!C151</f>
        <v>19042.004481462343</v>
      </c>
      <c r="F33" s="44">
        <f>+Transacciones!D151</f>
        <v>9109.2781160669874</v>
      </c>
      <c r="G33" s="44">
        <f>+Transacciones!E151</f>
        <v>3856.7635817403097</v>
      </c>
      <c r="H33" s="44">
        <f>+Transacciones!F151</f>
        <v>410.54551789783363</v>
      </c>
      <c r="I33" s="44">
        <f>+Transacciones!G151</f>
        <v>13877.719934670167</v>
      </c>
      <c r="J33" s="44">
        <f>+Transacciones!H151</f>
        <v>-274.7350859975304</v>
      </c>
      <c r="K33" s="44">
        <f>+Transacciones!I151</f>
        <v>878.29606460782816</v>
      </c>
      <c r="L33" s="44">
        <f>+Transacciones!J151</f>
        <v>889.52517028788498</v>
      </c>
      <c r="M33" s="44">
        <f>+Transacciones!K151</f>
        <v>1838.0476202171667</v>
      </c>
      <c r="N33" s="44">
        <f>+Transacciones!L151</f>
        <v>3276.6437561073981</v>
      </c>
      <c r="O33" s="44">
        <f>+Transacciones!M151</f>
        <v>3522.2262552941538</v>
      </c>
      <c r="P33" s="44">
        <f>+Transacciones!N151</f>
        <v>-7020.9283580841038</v>
      </c>
      <c r="Q33" s="44">
        <f>+Transacciones!O151</f>
        <v>-11321.378091345752</v>
      </c>
      <c r="R33" s="44">
        <f>+Transacciones!P151</f>
        <v>35284.230070741738</v>
      </c>
      <c r="S33" s="44">
        <f>+Transacciones!Q151</f>
        <v>600.73936469248315</v>
      </c>
      <c r="T33" s="44">
        <f>+Transacciones!R151</f>
        <v>1092.4747973580807</v>
      </c>
      <c r="U33" s="44">
        <f>+Transacciones!S151</f>
        <v>17771.964805269501</v>
      </c>
      <c r="V33" s="44">
        <f>+Transacciones!T151</f>
        <v>15464.804301242981</v>
      </c>
      <c r="W33" s="44">
        <f>+Transacciones!U151</f>
        <v>-5051.7180292953708</v>
      </c>
      <c r="X33" s="44">
        <f>+Transacciones!V151</f>
        <v>843.03506508327337</v>
      </c>
      <c r="Y33" s="44">
        <f>+Transacciones!W151</f>
        <v>-1629.6451480075884</v>
      </c>
      <c r="Z33" s="44">
        <f>+Transacciones!X151</f>
        <v>-5591.444719991785</v>
      </c>
      <c r="AA33" s="44">
        <f>+Transacciones!Y151</f>
        <v>22284.395455308048</v>
      </c>
      <c r="AB33" s="44">
        <f>+Transacciones!Z151</f>
        <v>3389.687266417197</v>
      </c>
      <c r="AC33" s="44">
        <f>+Transacciones!AA151</f>
        <v>5496.4143984427647</v>
      </c>
      <c r="AD33" s="44">
        <f>+Transacciones!AB151</f>
        <v>-19386.477485777847</v>
      </c>
      <c r="AE33" s="44">
        <f>+Transacciones!AC151</f>
        <v>-3292.8493715253026</v>
      </c>
      <c r="AF33" s="44">
        <f>+Transacciones!AD151</f>
        <v>5750.0067962622843</v>
      </c>
      <c r="AG33" s="44">
        <f>+Transacciones!AE151</f>
        <v>598.19247807903321</v>
      </c>
      <c r="AH33" s="44">
        <f>+Transacciones!AF151</f>
        <v>-2393.884358341571</v>
      </c>
      <c r="AI33" s="44">
        <f>+Transacciones!AG151</f>
        <v>12503.892222973971</v>
      </c>
      <c r="AJ33" s="44">
        <f>+Transacciones!AH151</f>
        <v>-7024.6010559272599</v>
      </c>
      <c r="AK33" s="44">
        <f>+Transacciones!AI151</f>
        <v>-913.67972343102883</v>
      </c>
      <c r="AL33" s="44">
        <f>+Transacciones!AJ151</f>
        <v>-297.4163287652118</v>
      </c>
      <c r="AM33" s="44">
        <f>+Transacciones!AK151</f>
        <v>-3456.2904444957203</v>
      </c>
      <c r="AN33" s="44">
        <f>+Transacciones!AL151</f>
        <v>5372.2195009392362</v>
      </c>
      <c r="AO33" s="44">
        <f>+Transacciones!AM151</f>
        <v>2280.5217447702635</v>
      </c>
      <c r="AP33" s="44">
        <f>+Transacciones!AN151</f>
        <v>-5050.5105088904893</v>
      </c>
      <c r="AQ33" s="44">
        <f>+Transacciones!AO151</f>
        <v>-10661.29969469881</v>
      </c>
      <c r="AR33" s="44">
        <f>+Transacciones!AP151</f>
        <v>19608.859903835444</v>
      </c>
      <c r="AS33" s="44">
        <f>+Transacciones!AQ151</f>
        <v>5739.0314314014213</v>
      </c>
      <c r="AT33" s="44">
        <f>+Transacciones!AR151</f>
        <v>1279.4175582167163</v>
      </c>
      <c r="AU33" s="44">
        <f>+Transacciones!AS151</f>
        <v>-3956.820255937248</v>
      </c>
      <c r="AV33" s="44">
        <f>+Transacciones!AT151</f>
        <v>13356.337114469559</v>
      </c>
      <c r="AW33" s="44">
        <f>+Transacciones!AU151</f>
        <v>-5486.1043860683731</v>
      </c>
      <c r="AX33" s="44">
        <f>+Transacciones!AV151</f>
        <v>-2889.2506361643618</v>
      </c>
      <c r="AY33" s="44">
        <f>+Transacciones!AW151</f>
        <v>3810.3708938447062</v>
      </c>
      <c r="AZ33" s="44">
        <f>+Transacciones!AX151</f>
        <v>-1081.7381418799305</v>
      </c>
      <c r="BA33" s="44">
        <f>+Transacciones!AY151</f>
        <v>5460.3001551263169</v>
      </c>
      <c r="BB33" s="44">
        <f>+Transacciones!AZ151</f>
        <v>1758.4814550525334</v>
      </c>
      <c r="BC33" s="44">
        <f>+Transacciones!BA151</f>
        <v>12189.170052222504</v>
      </c>
      <c r="BD33" s="44">
        <f>+Transacciones!BB151</f>
        <v>-10570.335336448399</v>
      </c>
      <c r="BE33" s="44">
        <f>+Transacciones!BC151</f>
        <v>5048.2925263874122</v>
      </c>
      <c r="BF33" s="44">
        <f>+Transacciones!BD151</f>
        <v>5712.5452988091865</v>
      </c>
      <c r="BG33" s="44">
        <f>+Transacciones!BE151</f>
        <v>7925.397268959402</v>
      </c>
      <c r="BH33" s="44">
        <f>+Transacciones!BF151</f>
        <v>-7259.241039085653</v>
      </c>
      <c r="BI33" s="44">
        <f>+Transacciones!BG151</f>
        <v>7960.9747478144163</v>
      </c>
      <c r="BJ33" s="44">
        <f>+Transacciones!BH151</f>
        <v>-9210.755189896925</v>
      </c>
      <c r="BK33" s="44">
        <f>+Transacciones!BI151</f>
        <v>-80.62856021301468</v>
      </c>
      <c r="BL33" s="44">
        <f>+Transacciones!BJ151</f>
        <v>0</v>
      </c>
      <c r="BM33" s="44">
        <f>+Transacciones!BK151</f>
        <v>0</v>
      </c>
      <c r="BN33" s="44">
        <f>+Transacciones!BL151</f>
        <v>0</v>
      </c>
      <c r="BO33" s="44">
        <f>+Transacciones!BM151</f>
        <v>0</v>
      </c>
      <c r="BP33" s="44">
        <f>+Transacciones!BN151</f>
        <v>0</v>
      </c>
      <c r="BQ33" s="44">
        <f>+Transacciones!BO151</f>
        <v>0</v>
      </c>
    </row>
    <row r="34" spans="2:69">
      <c r="B34" s="30" t="s">
        <v>320</v>
      </c>
      <c r="C34" s="31" t="s">
        <v>321</v>
      </c>
      <c r="D34" s="28" t="s">
        <v>296</v>
      </c>
      <c r="E34" s="45">
        <f>+Transacciones!C152</f>
        <v>18806.060170155975</v>
      </c>
      <c r="F34" s="45">
        <f>+Transacciones!D152</f>
        <v>9108.9031160669874</v>
      </c>
      <c r="G34" s="45">
        <f>+Transacciones!E152</f>
        <v>3856.3885817403097</v>
      </c>
      <c r="H34" s="45">
        <f>+Transacciones!F152</f>
        <v>148.77328266100267</v>
      </c>
      <c r="I34" s="45">
        <f>+Transacciones!G152</f>
        <v>13877.344934670165</v>
      </c>
      <c r="J34" s="45">
        <f>+Transacciones!H152</f>
        <v>-478.75323384752846</v>
      </c>
      <c r="K34" s="45">
        <f>+Transacciones!I152</f>
        <v>1053.8579756278268</v>
      </c>
      <c r="L34" s="45">
        <f>+Transacciones!J152</f>
        <v>847.85115335788942</v>
      </c>
      <c r="M34" s="45">
        <f>+Transacciones!K152</f>
        <v>1658.0648684471635</v>
      </c>
      <c r="N34" s="45">
        <f>+Transacciones!L152</f>
        <v>3175.3103458178666</v>
      </c>
      <c r="O34" s="45">
        <f>+Transacciones!M152</f>
        <v>3559.3216443341516</v>
      </c>
      <c r="P34" s="45">
        <f>+Transacciones!N152</f>
        <v>-6920.3897486741043</v>
      </c>
      <c r="Q34" s="45">
        <f>+Transacciones!O152</f>
        <v>-11080.612750045755</v>
      </c>
      <c r="R34" s="45">
        <f>+Transacciones!P152</f>
        <v>34373.669010406185</v>
      </c>
      <c r="S34" s="45">
        <f>+Transacciones!Q152</f>
        <v>327.06325914248322</v>
      </c>
      <c r="T34" s="45">
        <f>+Transacciones!R152</f>
        <v>1092.4147973580807</v>
      </c>
      <c r="U34" s="45">
        <f>+Transacciones!S152</f>
        <v>17715.551921557893</v>
      </c>
      <c r="V34" s="45">
        <f>+Transacciones!T152</f>
        <v>14783.69920545298</v>
      </c>
      <c r="W34" s="45">
        <f>+Transacciones!U152</f>
        <v>-5051.7780292953721</v>
      </c>
      <c r="X34" s="45">
        <f>+Transacciones!V152</f>
        <v>1077.5010864132746</v>
      </c>
      <c r="Y34" s="45">
        <f>+Transacciones!W152</f>
        <v>-1811.8421479075805</v>
      </c>
      <c r="Z34" s="45">
        <f>+Transacciones!X152</f>
        <v>-5405.1824703717939</v>
      </c>
      <c r="AA34" s="45">
        <f>+Transacciones!Y152</f>
        <v>22129.083737804107</v>
      </c>
      <c r="AB34" s="45">
        <f>+Transacciones!Z152</f>
        <v>3470.5602263071996</v>
      </c>
      <c r="AC34" s="45">
        <f>+Transacciones!AA152</f>
        <v>5073.3385927727577</v>
      </c>
      <c r="AD34" s="45">
        <f>+Transacciones!AB152</f>
        <v>-19026.741168827844</v>
      </c>
      <c r="AE34" s="45">
        <f>+Transacciones!AC152</f>
        <v>-4137.7446987407857</v>
      </c>
      <c r="AF34" s="45">
        <f>+Transacciones!AD152</f>
        <v>5489.4442012322852</v>
      </c>
      <c r="AG34" s="45">
        <f>+Transacciones!AE152</f>
        <v>609.92891363903254</v>
      </c>
      <c r="AH34" s="45">
        <f>+Transacciones!AF152</f>
        <v>-2448.628896462691</v>
      </c>
      <c r="AI34" s="45">
        <f>+Transacciones!AG152</f>
        <v>12621.423391273971</v>
      </c>
      <c r="AJ34" s="45">
        <f>+Transacciones!AH152</f>
        <v>-7244.2499547472617</v>
      </c>
      <c r="AK34" s="45">
        <f>+Transacciones!AI152</f>
        <v>-698.34588944102688</v>
      </c>
      <c r="AL34" s="45">
        <f>+Transacciones!AJ152</f>
        <v>-245.55151167521217</v>
      </c>
      <c r="AM34" s="45">
        <f>+Transacciones!AK152</f>
        <v>-3657.1259387757209</v>
      </c>
      <c r="AN34" s="45">
        <f>+Transacciones!AL152</f>
        <v>4470.9723979648725</v>
      </c>
      <c r="AO34" s="45">
        <f>+Transacciones!AM152</f>
        <v>2323.0676986202634</v>
      </c>
      <c r="AP34" s="45">
        <f>+Transacciones!AN152</f>
        <v>-4922.6099438604888</v>
      </c>
      <c r="AQ34" s="45">
        <f>+Transacciones!AO152</f>
        <v>-10436.069166508809</v>
      </c>
      <c r="AR34" s="45">
        <f>+Transacciones!AP152</f>
        <v>17165.638547663755</v>
      </c>
      <c r="AS34" s="45">
        <f>+Transacciones!AQ152</f>
        <v>5767.2048115114221</v>
      </c>
      <c r="AT34" s="45">
        <f>+Transacciones!AR152</f>
        <v>903.99210655671595</v>
      </c>
      <c r="AU34" s="45">
        <f>+Transacciones!AS152</f>
        <v>-4127.2951192385726</v>
      </c>
      <c r="AV34" s="45">
        <f>+Transacciones!AT152</f>
        <v>13103.205036909558</v>
      </c>
      <c r="AW34" s="45">
        <f>+Transacciones!AU152</f>
        <v>-5719.7028896483735</v>
      </c>
      <c r="AX34" s="45">
        <f>+Transacciones!AV152</f>
        <v>-2818.1238659043611</v>
      </c>
      <c r="AY34" s="45">
        <f>+Transacciones!AW152</f>
        <v>3809.7689565047058</v>
      </c>
      <c r="AZ34" s="45">
        <f>+Transacciones!AX152</f>
        <v>-867.04746964992955</v>
      </c>
      <c r="BA34" s="45">
        <f>+Transacciones!AY152</f>
        <v>4476.2261587659505</v>
      </c>
      <c r="BB34" s="45">
        <f>+Transacciones!AZ152</f>
        <v>1376.0153403025361</v>
      </c>
      <c r="BC34" s="45">
        <f>+Transacciones!BA152</f>
        <v>12343.586179892503</v>
      </c>
      <c r="BD34" s="45">
        <f>+Transacciones!BB152</f>
        <v>-11082.1906983384</v>
      </c>
      <c r="BE34" s="45">
        <f>+Transacciones!BC152</f>
        <v>9277.3513131770233</v>
      </c>
      <c r="BF34" s="45">
        <f>+Transacciones!BD152</f>
        <v>5712.6612751891862</v>
      </c>
      <c r="BG34" s="45">
        <f>+Transacciones!BE152</f>
        <v>7924.7712776894041</v>
      </c>
      <c r="BH34" s="45">
        <f>+Transacciones!BF152</f>
        <v>-2045.8638020360395</v>
      </c>
      <c r="BI34" s="45">
        <f>+Transacciones!BG152</f>
        <v>7901.427915954413</v>
      </c>
      <c r="BJ34" s="45">
        <f>+Transacciones!BH152</f>
        <v>-9192.2044974169239</v>
      </c>
      <c r="BK34" s="45">
        <f>+Transacciones!BI152</f>
        <v>-1023.4408562030167</v>
      </c>
      <c r="BL34" s="45">
        <f>+Transacciones!BJ152</f>
        <v>0</v>
      </c>
      <c r="BM34" s="45">
        <f>+Transacciones!BK152</f>
        <v>0</v>
      </c>
      <c r="BN34" s="45">
        <f>+Transacciones!BL152</f>
        <v>0</v>
      </c>
      <c r="BO34" s="45">
        <f>+Transacciones!BM152</f>
        <v>0</v>
      </c>
      <c r="BP34" s="45">
        <f>+Transacciones!BN152</f>
        <v>0</v>
      </c>
      <c r="BQ34" s="45">
        <f>+Transacciones!BO152</f>
        <v>0</v>
      </c>
    </row>
    <row r="35" spans="2:69">
      <c r="B35" s="30" t="s">
        <v>269</v>
      </c>
      <c r="C35" s="31" t="s">
        <v>322</v>
      </c>
      <c r="D35" s="28" t="s">
        <v>296</v>
      </c>
      <c r="E35" s="45">
        <f>+Transacciones!C161</f>
        <v>235.94431130636502</v>
      </c>
      <c r="F35" s="45">
        <f>+Transacciones!D161</f>
        <v>0.375</v>
      </c>
      <c r="G35" s="45">
        <f>+Transacciones!E161</f>
        <v>0.375</v>
      </c>
      <c r="H35" s="45">
        <f>+Transacciones!F161</f>
        <v>261.77223523683108</v>
      </c>
      <c r="I35" s="45">
        <f>+Transacciones!G161</f>
        <v>0.375</v>
      </c>
      <c r="J35" s="45">
        <f>+Transacciones!H161</f>
        <v>204.01814784999988</v>
      </c>
      <c r="K35" s="45">
        <f>+Transacciones!I161</f>
        <v>-175.56191102000003</v>
      </c>
      <c r="L35" s="45">
        <f>+Transacciones!J161</f>
        <v>41.67401693000005</v>
      </c>
      <c r="M35" s="45">
        <f>+Transacciones!K161</f>
        <v>179.98275176999999</v>
      </c>
      <c r="N35" s="45">
        <f>+Transacciones!L161</f>
        <v>101.33341028953396</v>
      </c>
      <c r="O35" s="45">
        <f>+Transacciones!M161</f>
        <v>-37.095389039999873</v>
      </c>
      <c r="P35" s="45">
        <f>+Transacciones!N161</f>
        <v>-100.53860941000005</v>
      </c>
      <c r="Q35" s="45">
        <f>+Transacciones!O161</f>
        <v>-240.76534129999999</v>
      </c>
      <c r="R35" s="45">
        <f>+Transacciones!P161</f>
        <v>910.56106033555034</v>
      </c>
      <c r="S35" s="45">
        <f>+Transacciones!Q161</f>
        <v>273.67610555000005</v>
      </c>
      <c r="T35" s="45">
        <f>+Transacciones!R161</f>
        <v>6.0000000000002274E-2</v>
      </c>
      <c r="U35" s="45">
        <f>+Transacciones!S161</f>
        <v>56.41288371160789</v>
      </c>
      <c r="V35" s="45">
        <f>+Transacciones!T161</f>
        <v>681.10509579000018</v>
      </c>
      <c r="W35" s="45">
        <f>+Transacciones!U161</f>
        <v>6.0000000000059117E-2</v>
      </c>
      <c r="X35" s="45">
        <f>+Transacciones!V161</f>
        <v>-234.46602133000033</v>
      </c>
      <c r="Y35" s="45">
        <f>+Transacciones!W161</f>
        <v>182.19699990000026</v>
      </c>
      <c r="Z35" s="45">
        <f>+Transacciones!X161</f>
        <v>-186.26224962000026</v>
      </c>
      <c r="AA35" s="45">
        <f>+Transacciones!Y161</f>
        <v>155.31171750394208</v>
      </c>
      <c r="AB35" s="45">
        <f>+Transacciones!Z161</f>
        <v>-80.872959889999834</v>
      </c>
      <c r="AC35" s="45">
        <f>+Transacciones!AA161</f>
        <v>423.07580567000002</v>
      </c>
      <c r="AD35" s="45">
        <f>+Transacciones!AB161</f>
        <v>-359.73631694999995</v>
      </c>
      <c r="AE35" s="45">
        <f>+Transacciones!AC161</f>
        <v>844.89532721548403</v>
      </c>
      <c r="AF35" s="45">
        <f>+Transacciones!AD161</f>
        <v>260.56259502999995</v>
      </c>
      <c r="AG35" s="45">
        <f>+Transacciones!AE161</f>
        <v>-11.736435560000075</v>
      </c>
      <c r="AH35" s="45">
        <f>+Transacciones!AF161</f>
        <v>54.744538121120058</v>
      </c>
      <c r="AI35" s="45">
        <f>+Transacciones!AG161</f>
        <v>-117.53116830000005</v>
      </c>
      <c r="AJ35" s="45">
        <f>+Transacciones!AH161</f>
        <v>219.64889882000006</v>
      </c>
      <c r="AK35" s="45">
        <f>+Transacciones!AI161</f>
        <v>-215.3338339900001</v>
      </c>
      <c r="AL35" s="45">
        <f>+Transacciones!AJ161</f>
        <v>-51.864817090000088</v>
      </c>
      <c r="AM35" s="45">
        <f>+Transacciones!AK161</f>
        <v>200.83549428000006</v>
      </c>
      <c r="AN35" s="45">
        <f>+Transacciones!AL161</f>
        <v>901.247102974364</v>
      </c>
      <c r="AO35" s="45">
        <f>+Transacciones!AM161</f>
        <v>-42.545953849999933</v>
      </c>
      <c r="AP35" s="45">
        <f>+Transacciones!AN161</f>
        <v>-127.90056503000005</v>
      </c>
      <c r="AQ35" s="45">
        <f>+Transacciones!AO161</f>
        <v>-225.23052818999986</v>
      </c>
      <c r="AR35" s="45">
        <f>+Transacciones!AP161</f>
        <v>2443.221356171689</v>
      </c>
      <c r="AS35" s="45">
        <f>+Transacciones!AQ161</f>
        <v>-28.173380109999947</v>
      </c>
      <c r="AT35" s="45">
        <f>+Transacciones!AR161</f>
        <v>375.42545165999996</v>
      </c>
      <c r="AU35" s="45">
        <f>+Transacciones!AS161</f>
        <v>170.474863301325</v>
      </c>
      <c r="AV35" s="45">
        <f>+Transacciones!AT161</f>
        <v>253.13207756000008</v>
      </c>
      <c r="AW35" s="45">
        <f>+Transacciones!AU161</f>
        <v>233.59850357999971</v>
      </c>
      <c r="AX35" s="45">
        <f>+Transacciones!AV161</f>
        <v>-71.126770259999716</v>
      </c>
      <c r="AY35" s="45">
        <f>+Transacciones!AW161</f>
        <v>0.60193733999994947</v>
      </c>
      <c r="AZ35" s="45">
        <f>+Transacciones!AX161</f>
        <v>-214.69067223000025</v>
      </c>
      <c r="BA35" s="45">
        <f>+Transacciones!AY161</f>
        <v>984.07399636036416</v>
      </c>
      <c r="BB35" s="45">
        <f>+Transacciones!AZ161</f>
        <v>382.46611475000009</v>
      </c>
      <c r="BC35" s="45">
        <f>+Transacciones!BA161</f>
        <v>-154.41612767000015</v>
      </c>
      <c r="BD35" s="45">
        <f>+Transacciones!BB161</f>
        <v>511.85536189000004</v>
      </c>
      <c r="BE35" s="45">
        <f>+Transacciones!BC161</f>
        <v>-4229.0587867896138</v>
      </c>
      <c r="BF35" s="45">
        <f>+Transacciones!BD161</f>
        <v>-0.11597637999999799</v>
      </c>
      <c r="BG35" s="45">
        <f>+Transacciones!BE161</f>
        <v>0.62599127000000787</v>
      </c>
      <c r="BH35" s="45">
        <f>+Transacciones!BF161</f>
        <v>-5213.3772370496135</v>
      </c>
      <c r="BI35" s="45">
        <f>+Transacciones!BG161</f>
        <v>59.546831860000566</v>
      </c>
      <c r="BJ35" s="45">
        <f>+Transacciones!BH161</f>
        <v>-18.550692480001089</v>
      </c>
      <c r="BK35" s="45">
        <f>+Transacciones!BI161</f>
        <v>942.81229599000017</v>
      </c>
      <c r="BL35" s="45">
        <f>+Transacciones!BJ161</f>
        <v>0</v>
      </c>
      <c r="BM35" s="45">
        <f>+Transacciones!BK161</f>
        <v>0</v>
      </c>
      <c r="BN35" s="45">
        <f>+Transacciones!BL161</f>
        <v>0</v>
      </c>
      <c r="BO35" s="45">
        <f>+Transacciones!BM161</f>
        <v>0</v>
      </c>
      <c r="BP35" s="45">
        <f>+Transacciones!BN161</f>
        <v>0</v>
      </c>
      <c r="BQ35" s="45">
        <f>+Transacciones!BO161</f>
        <v>0</v>
      </c>
    </row>
    <row r="36" spans="2:69">
      <c r="B36" s="26" t="s">
        <v>271</v>
      </c>
      <c r="C36" s="29" t="s">
        <v>323</v>
      </c>
      <c r="D36" s="28" t="s">
        <v>296</v>
      </c>
      <c r="E36" s="44">
        <f>+Transacciones!C171</f>
        <v>40249.221781763765</v>
      </c>
      <c r="F36" s="44">
        <f>+Transacciones!D171</f>
        <v>2640.4391307245096</v>
      </c>
      <c r="G36" s="44">
        <f>+Transacciones!E171</f>
        <v>4928.7003572600561</v>
      </c>
      <c r="H36" s="44">
        <f>+Transacciones!F171</f>
        <v>1567.6024514609844</v>
      </c>
      <c r="I36" s="44">
        <f>+Transacciones!G171</f>
        <v>6401.4259536497666</v>
      </c>
      <c r="J36" s="44">
        <f>+Transacciones!H171</f>
        <v>4982.0309407416789</v>
      </c>
      <c r="K36" s="44">
        <f>+Transacciones!I171</f>
        <v>3950.5862773675435</v>
      </c>
      <c r="L36" s="44">
        <f>+Transacciones!J171</f>
        <v>1855.5698422140049</v>
      </c>
      <c r="M36" s="44">
        <f>+Transacciones!K171</f>
        <v>3478.0268480236191</v>
      </c>
      <c r="N36" s="44">
        <f>+Transacciones!L171</f>
        <v>2444.7782824487331</v>
      </c>
      <c r="O36" s="44">
        <f>+Transacciones!M171</f>
        <v>2929.4376233798357</v>
      </c>
      <c r="P36" s="44">
        <f>+Transacciones!N171</f>
        <v>5835.5047118676011</v>
      </c>
      <c r="Q36" s="44">
        <f>+Transacciones!O171</f>
        <v>-764.88063737456832</v>
      </c>
      <c r="R36" s="44">
        <f>+Transacciones!P171</f>
        <v>30095.815483261493</v>
      </c>
      <c r="S36" s="44">
        <f>+Transacciones!Q171</f>
        <v>-5152.1151276684668</v>
      </c>
      <c r="T36" s="44">
        <f>+Transacciones!R171</f>
        <v>-298.93241533926084</v>
      </c>
      <c r="U36" s="44">
        <f>+Transacciones!S171</f>
        <v>15929.519234653324</v>
      </c>
      <c r="V36" s="44">
        <f>+Transacciones!T171</f>
        <v>380.2935144236726</v>
      </c>
      <c r="W36" s="44">
        <f>+Transacciones!U171</f>
        <v>-202.23901534225661</v>
      </c>
      <c r="X36" s="44">
        <f>+Transacciones!V171</f>
        <v>-2283.9873648231205</v>
      </c>
      <c r="Y36" s="44">
        <f>+Transacciones!W171</f>
        <v>-3735.8363728941877</v>
      </c>
      <c r="Z36" s="44">
        <f>+Transacciones!X171</f>
        <v>-4225.9225362552334</v>
      </c>
      <c r="AA36" s="44">
        <f>+Transacciones!Y171</f>
        <v>20491.881323354261</v>
      </c>
      <c r="AB36" s="44">
        <f>+Transacciones!Z171</f>
        <v>4975.9820185692006</v>
      </c>
      <c r="AC36" s="44">
        <f>+Transacciones!AA171</f>
        <v>13347.061028237949</v>
      </c>
      <c r="AD36" s="44">
        <f>+Transacciones!AB171</f>
        <v>-9129.8888036543904</v>
      </c>
      <c r="AE36" s="44">
        <f>+Transacciones!AC171</f>
        <v>12525.336355776526</v>
      </c>
      <c r="AF36" s="44">
        <f>+Transacciones!AD171</f>
        <v>-2111.7866126572635</v>
      </c>
      <c r="AG36" s="44">
        <f>+Transacciones!AE171</f>
        <v>368.15016793164136</v>
      </c>
      <c r="AH36" s="44">
        <f>+Transacciones!AF171</f>
        <v>2072.4735488923134</v>
      </c>
      <c r="AI36" s="44">
        <f>+Transacciones!AG171</f>
        <v>-2348.4584690837364</v>
      </c>
      <c r="AJ36" s="44">
        <f>+Transacciones!AH171</f>
        <v>-937.45746310971026</v>
      </c>
      <c r="AK36" s="44">
        <f>+Transacciones!AI171</f>
        <v>-797.66813813006593</v>
      </c>
      <c r="AL36" s="44">
        <f>+Transacciones!AJ171</f>
        <v>-1985.3621856832051</v>
      </c>
      <c r="AM36" s="44">
        <f>+Transacciones!AK171</f>
        <v>-2385.0531235617345</v>
      </c>
      <c r="AN36" s="44">
        <f>+Transacciones!AL171</f>
        <v>2523.9743939699874</v>
      </c>
      <c r="AO36" s="44">
        <f>+Transacciones!AM171</f>
        <v>-1753.4305843368647</v>
      </c>
      <c r="AP36" s="44">
        <f>+Transacciones!AN171</f>
        <v>4642.4260336312618</v>
      </c>
      <c r="AQ36" s="44">
        <f>+Transacciones!AO171</f>
        <v>15237.528787913903</v>
      </c>
      <c r="AR36" s="44">
        <f>+Transacciones!AP171</f>
        <v>21738.612714407267</v>
      </c>
      <c r="AS36" s="44">
        <f>+Transacciones!AQ171</f>
        <v>-3947.3061840635182</v>
      </c>
      <c r="AT36" s="44">
        <f>+Transacciones!AR171</f>
        <v>1967.4351140816202</v>
      </c>
      <c r="AU36" s="44">
        <f>+Transacciones!AS171</f>
        <v>-2297.9000713719165</v>
      </c>
      <c r="AV36" s="44">
        <f>+Transacciones!AT171</f>
        <v>1401.4561129547642</v>
      </c>
      <c r="AW36" s="44">
        <f>+Transacciones!AU171</f>
        <v>-4.4801147165903785</v>
      </c>
      <c r="AX36" s="44">
        <f>+Transacciones!AV171</f>
        <v>231.36040630514481</v>
      </c>
      <c r="AY36" s="44">
        <f>+Transacciones!AW171</f>
        <v>1444.4777781074952</v>
      </c>
      <c r="AZ36" s="44">
        <f>+Transacciones!AX171</f>
        <v>-1936.9319247023507</v>
      </c>
      <c r="BA36" s="44">
        <f>+Transacciones!AY171</f>
        <v>-1256.8338709787222</v>
      </c>
      <c r="BB36" s="44">
        <f>+Transacciones!AZ171</f>
        <v>696.83305086005294</v>
      </c>
      <c r="BC36" s="44">
        <f>+Transacciones!BA171</f>
        <v>18778.859657727939</v>
      </c>
      <c r="BD36" s="44">
        <f>+Transacciones!BB171</f>
        <v>6661.6427602033509</v>
      </c>
      <c r="BE36" s="44">
        <f>+Transacciones!BC171</f>
        <v>-970.15812369506239</v>
      </c>
      <c r="BF36" s="44">
        <f>+Transacciones!BD171</f>
        <v>-930.85899900450659</v>
      </c>
      <c r="BG36" s="44">
        <f>+Transacciones!BE171</f>
        <v>4601.7200731390294</v>
      </c>
      <c r="BH36" s="44">
        <f>+Transacciones!BF171</f>
        <v>-4732.7621135874506</v>
      </c>
      <c r="BI36" s="44">
        <f>+Transacciones!BG171</f>
        <v>-1195.1556046918008</v>
      </c>
      <c r="BJ36" s="44">
        <f>+Transacciones!BH171</f>
        <v>-2179.8553306606045</v>
      </c>
      <c r="BK36" s="44">
        <f>+Transacciones!BI171</f>
        <v>3466.7538511102703</v>
      </c>
      <c r="BL36" s="44">
        <f>+Transacciones!BJ171</f>
        <v>0</v>
      </c>
      <c r="BM36" s="44">
        <f>+Transacciones!BK171</f>
        <v>0</v>
      </c>
      <c r="BN36" s="44">
        <f>+Transacciones!BL171</f>
        <v>0</v>
      </c>
      <c r="BO36" s="44">
        <f>+Transacciones!BM171</f>
        <v>0</v>
      </c>
      <c r="BP36" s="44">
        <f>+Transacciones!BN171</f>
        <v>0</v>
      </c>
      <c r="BQ36" s="44">
        <f>+Transacciones!BO171</f>
        <v>0</v>
      </c>
    </row>
    <row r="37" spans="2:69">
      <c r="B37" s="30" t="s">
        <v>273</v>
      </c>
      <c r="C37" s="31" t="s">
        <v>324</v>
      </c>
      <c r="D37" s="28" t="s">
        <v>296</v>
      </c>
      <c r="E37" s="45">
        <f>+Transacciones!C172</f>
        <v>36936.710511753765</v>
      </c>
      <c r="F37" s="45">
        <f>+Transacciones!D172</f>
        <v>2756.4900064445096</v>
      </c>
      <c r="G37" s="45">
        <f>+Transacciones!E172</f>
        <v>5343.1248527200551</v>
      </c>
      <c r="H37" s="45">
        <f>+Transacciones!F172</f>
        <v>1455.8518022109838</v>
      </c>
      <c r="I37" s="45">
        <f>+Transacciones!G172</f>
        <v>6036.7863631097698</v>
      </c>
      <c r="J37" s="45">
        <f>+Transacciones!H172</f>
        <v>5416.9251625216748</v>
      </c>
      <c r="K37" s="45">
        <f>+Transacciones!I172</f>
        <v>3794.782784637544</v>
      </c>
      <c r="L37" s="45">
        <f>+Transacciones!J172</f>
        <v>2109.3433403240051</v>
      </c>
      <c r="M37" s="45">
        <f>+Transacciones!K172</f>
        <v>3718.763086113624</v>
      </c>
      <c r="N37" s="45">
        <f>+Transacciones!L172</f>
        <v>1213.8333587687302</v>
      </c>
      <c r="O37" s="45">
        <f>+Transacciones!M172</f>
        <v>2633.3731451698332</v>
      </c>
      <c r="P37" s="45">
        <f>+Transacciones!N172</f>
        <v>2770.6771061675972</v>
      </c>
      <c r="Q37" s="45">
        <f>+Transacciones!O172</f>
        <v>-313.24049643456237</v>
      </c>
      <c r="R37" s="45">
        <f>+Transacciones!P172</f>
        <v>19303.984594561494</v>
      </c>
      <c r="S37" s="45">
        <f>+Transacciones!Q172</f>
        <v>-4805.788534248466</v>
      </c>
      <c r="T37" s="45">
        <f>+Transacciones!R172</f>
        <v>252.3875661007387</v>
      </c>
      <c r="U37" s="45">
        <f>+Transacciones!S172</f>
        <v>15326.633278603322</v>
      </c>
      <c r="V37" s="45">
        <f>+Transacciones!T172</f>
        <v>327.53401412367384</v>
      </c>
      <c r="W37" s="45">
        <f>+Transacciones!U172</f>
        <v>477.62948280774071</v>
      </c>
      <c r="X37" s="45">
        <f>+Transacciones!V172</f>
        <v>-1529.5324846731182</v>
      </c>
      <c r="Y37" s="45">
        <f>+Transacciones!W172</f>
        <v>-3673.9844497941895</v>
      </c>
      <c r="Z37" s="45">
        <f>+Transacciones!X172</f>
        <v>-3795.6500648952324</v>
      </c>
      <c r="AA37" s="45">
        <f>+Transacciones!Y172</f>
        <v>20862.986905114263</v>
      </c>
      <c r="AB37" s="45">
        <f>+Transacciones!Z172</f>
        <v>5215.6480342691975</v>
      </c>
      <c r="AC37" s="45">
        <f>+Transacciones!AA172</f>
        <v>12796.89760521795</v>
      </c>
      <c r="AD37" s="45">
        <f>+Transacciones!AB172</f>
        <v>-22150.776758064385</v>
      </c>
      <c r="AE37" s="45">
        <f>+Transacciones!AC172</f>
        <v>16515.737450496523</v>
      </c>
      <c r="AF37" s="45">
        <f>+Transacciones!AD172</f>
        <v>-3005.2845133372634</v>
      </c>
      <c r="AG37" s="45">
        <f>+Transacciones!AE172</f>
        <v>-732.51650603835833</v>
      </c>
      <c r="AH37" s="45">
        <f>+Transacciones!AF172</f>
        <v>6133.6653003823121</v>
      </c>
      <c r="AI37" s="45">
        <f>+Transacciones!AG172</f>
        <v>-1952.261591143736</v>
      </c>
      <c r="AJ37" s="45">
        <f>+Transacciones!AH172</f>
        <v>-77.217931379711558</v>
      </c>
      <c r="AK37" s="45">
        <f>+Transacciones!AI172</f>
        <v>-45.248647890064376</v>
      </c>
      <c r="AL37" s="45">
        <f>+Transacciones!AJ172</f>
        <v>-1601.1138776732068</v>
      </c>
      <c r="AM37" s="45">
        <f>+Transacciones!AK172</f>
        <v>-1906.5456913317344</v>
      </c>
      <c r="AN37" s="45">
        <f>+Transacciones!AL172</f>
        <v>2858.9076345499889</v>
      </c>
      <c r="AO37" s="45">
        <f>+Transacciones!AM172</f>
        <v>-1525.5942911868642</v>
      </c>
      <c r="AP37" s="45">
        <f>+Transacciones!AN172</f>
        <v>3774.2127448112587</v>
      </c>
      <c r="AQ37" s="45">
        <f>+Transacciones!AO172</f>
        <v>14594.734820733902</v>
      </c>
      <c r="AR37" s="45">
        <f>+Transacciones!AP172</f>
        <v>826.26325600727</v>
      </c>
      <c r="AS37" s="45">
        <f>+Transacciones!AQ172</f>
        <v>-3488.3126998935186</v>
      </c>
      <c r="AT37" s="45">
        <f>+Transacciones!AR172</f>
        <v>2525.0069145616199</v>
      </c>
      <c r="AU37" s="45">
        <f>+Transacciones!AS172</f>
        <v>2098.460970978083</v>
      </c>
      <c r="AV37" s="45">
        <f>+Transacciones!AT172</f>
        <v>-280.46739274523554</v>
      </c>
      <c r="AW37" s="45">
        <f>+Transacciones!AU172</f>
        <v>-635.69702561659062</v>
      </c>
      <c r="AX37" s="45">
        <f>+Transacciones!AV172</f>
        <v>752.05782157514682</v>
      </c>
      <c r="AY37" s="45">
        <f>+Transacciones!AW172</f>
        <v>626.72244152749522</v>
      </c>
      <c r="AZ37" s="45">
        <f>+Transacciones!AX172</f>
        <v>-1226.0605065323523</v>
      </c>
      <c r="BA37" s="45">
        <f>+Transacciones!AY172</f>
        <v>-1121.0591838387231</v>
      </c>
      <c r="BB37" s="45">
        <f>+Transacciones!AZ172</f>
        <v>-766.91565576994651</v>
      </c>
      <c r="BC37" s="45">
        <f>+Transacciones!BA172</f>
        <v>1271.6438320579396</v>
      </c>
      <c r="BD37" s="45">
        <f>+Transacciones!BB172</f>
        <v>1070.8837397033524</v>
      </c>
      <c r="BE37" s="45">
        <f>+Transacciones!BC172</f>
        <v>8333.9543215949379</v>
      </c>
      <c r="BF37" s="45">
        <f>+Transacciones!BD172</f>
        <v>-499.21974446450662</v>
      </c>
      <c r="BG37" s="45">
        <f>+Transacciones!BE172</f>
        <v>4982.2872399790294</v>
      </c>
      <c r="BH37" s="45">
        <f>+Transacciones!BF172</f>
        <v>2096.13029286255</v>
      </c>
      <c r="BI37" s="45">
        <f>+Transacciones!BG172</f>
        <v>-948.7833341118012</v>
      </c>
      <c r="BJ37" s="45">
        <f>+Transacciones!BH172</f>
        <v>-1237.5881029306038</v>
      </c>
      <c r="BK37" s="45">
        <f>+Transacciones!BI172</f>
        <v>3941.1279702602696</v>
      </c>
      <c r="BL37" s="45">
        <f>+Transacciones!BJ172</f>
        <v>0</v>
      </c>
      <c r="BM37" s="45">
        <f>+Transacciones!BK172</f>
        <v>0</v>
      </c>
      <c r="BN37" s="45">
        <f>+Transacciones!BL172</f>
        <v>0</v>
      </c>
      <c r="BO37" s="45">
        <f>+Transacciones!BM172</f>
        <v>0</v>
      </c>
      <c r="BP37" s="45">
        <f>+Transacciones!BN172</f>
        <v>0</v>
      </c>
      <c r="BQ37" s="45">
        <f>+Transacciones!BO172</f>
        <v>0</v>
      </c>
    </row>
    <row r="38" spans="2:69">
      <c r="B38" s="30" t="s">
        <v>283</v>
      </c>
      <c r="C38" s="31" t="s">
        <v>325</v>
      </c>
      <c r="D38" s="28" t="s">
        <v>296</v>
      </c>
      <c r="E38" s="45">
        <f>+Transacciones!C180</f>
        <v>3312.5112700100003</v>
      </c>
      <c r="F38" s="45">
        <f>+Transacciones!D180</f>
        <v>-116.05087571999996</v>
      </c>
      <c r="G38" s="45">
        <f>+Transacciones!E180</f>
        <v>-414.42449546000006</v>
      </c>
      <c r="H38" s="45">
        <f>+Transacciones!F180</f>
        <v>111.75064925000004</v>
      </c>
      <c r="I38" s="45">
        <f>+Transacciones!G180</f>
        <v>364.63959054000014</v>
      </c>
      <c r="J38" s="45">
        <f>+Transacciones!H180</f>
        <v>-434.89422177999984</v>
      </c>
      <c r="K38" s="45">
        <f>+Transacciones!I180</f>
        <v>155.80349273000007</v>
      </c>
      <c r="L38" s="45">
        <f>+Transacciones!J180</f>
        <v>-253.77349811000033</v>
      </c>
      <c r="M38" s="45">
        <f>+Transacciones!K180</f>
        <v>-240.73623808999992</v>
      </c>
      <c r="N38" s="45">
        <f>+Transacciones!L180</f>
        <v>1230.9449236799994</v>
      </c>
      <c r="O38" s="45">
        <f>+Transacciones!M180</f>
        <v>296.06447820999972</v>
      </c>
      <c r="P38" s="45">
        <f>+Transacciones!N180</f>
        <v>3064.8276057000003</v>
      </c>
      <c r="Q38" s="45">
        <f>+Transacciones!O180</f>
        <v>-451.64014093999913</v>
      </c>
      <c r="R38" s="45">
        <f>+Transacciones!P180</f>
        <v>10791.830888700004</v>
      </c>
      <c r="S38" s="45">
        <f>+Transacciones!Q180</f>
        <v>-346.32659341999999</v>
      </c>
      <c r="T38" s="45">
        <f>+Transacciones!R180</f>
        <v>-551.31998144000011</v>
      </c>
      <c r="U38" s="45">
        <f>+Transacciones!S180</f>
        <v>602.88595604999944</v>
      </c>
      <c r="V38" s="45">
        <f>+Transacciones!T180</f>
        <v>52.759500300001179</v>
      </c>
      <c r="W38" s="45">
        <f>+Transacciones!U180</f>
        <v>-679.86849814999903</v>
      </c>
      <c r="X38" s="45">
        <f>+Transacciones!V180</f>
        <v>-754.45488015000171</v>
      </c>
      <c r="Y38" s="45">
        <f>+Transacciones!W180</f>
        <v>-61.851923099999112</v>
      </c>
      <c r="Z38" s="45">
        <f>+Transacciones!X180</f>
        <v>-430.27247135999914</v>
      </c>
      <c r="AA38" s="45">
        <f>+Transacciones!Y180</f>
        <v>-371.10558176000086</v>
      </c>
      <c r="AB38" s="45">
        <f>+Transacciones!Z180</f>
        <v>-239.66601569999966</v>
      </c>
      <c r="AC38" s="45">
        <f>+Transacciones!AA180</f>
        <v>550.16342302000066</v>
      </c>
      <c r="AD38" s="45">
        <f>+Transacciones!AB180</f>
        <v>13020.887954410002</v>
      </c>
      <c r="AE38" s="45">
        <f>+Transacciones!AC180</f>
        <v>-3990.401094719999</v>
      </c>
      <c r="AF38" s="45">
        <f>+Transacciones!AD180</f>
        <v>893.49790067999993</v>
      </c>
      <c r="AG38" s="45">
        <f>+Transacciones!AE180</f>
        <v>1100.6666739699999</v>
      </c>
      <c r="AH38" s="45">
        <f>+Transacciones!AF180</f>
        <v>-4061.1917514899997</v>
      </c>
      <c r="AI38" s="45">
        <f>+Transacciones!AG180</f>
        <v>-396.19687793999947</v>
      </c>
      <c r="AJ38" s="45">
        <f>+Transacciones!AH180</f>
        <v>-860.23953172999973</v>
      </c>
      <c r="AK38" s="45">
        <f>+Transacciones!AI180</f>
        <v>-752.41949023999996</v>
      </c>
      <c r="AL38" s="45">
        <f>+Transacciones!AJ180</f>
        <v>-384.24830800999871</v>
      </c>
      <c r="AM38" s="45">
        <f>+Transacciones!AK180</f>
        <v>-478.50743223000063</v>
      </c>
      <c r="AN38" s="45">
        <f>+Transacciones!AL180</f>
        <v>-334.93324058000053</v>
      </c>
      <c r="AO38" s="45">
        <f>+Transacciones!AM180</f>
        <v>-227.83629315000053</v>
      </c>
      <c r="AP38" s="45">
        <f>+Transacciones!AN180</f>
        <v>868.21328882000034</v>
      </c>
      <c r="AQ38" s="45">
        <f>+Transacciones!AO180</f>
        <v>642.79396717999998</v>
      </c>
      <c r="AR38" s="45">
        <f>+Transacciones!AP180</f>
        <v>20912.3494584</v>
      </c>
      <c r="AS38" s="45">
        <f>+Transacciones!AQ180</f>
        <v>-458.99348416999999</v>
      </c>
      <c r="AT38" s="45">
        <f>+Transacciones!AR180</f>
        <v>-557.57180048000009</v>
      </c>
      <c r="AU38" s="45">
        <f>+Transacciones!AS180</f>
        <v>-4396.3610423499995</v>
      </c>
      <c r="AV38" s="45">
        <f>+Transacciones!AT180</f>
        <v>1681.9235056999996</v>
      </c>
      <c r="AW38" s="45">
        <f>+Transacciones!AU180</f>
        <v>631.21691090000058</v>
      </c>
      <c r="AX38" s="45">
        <f>+Transacciones!AV180</f>
        <v>-520.69741527000224</v>
      </c>
      <c r="AY38" s="45">
        <f>+Transacciones!AW180</f>
        <v>817.75533657999995</v>
      </c>
      <c r="AZ38" s="45">
        <f>+Transacciones!AX180</f>
        <v>-710.87141816999792</v>
      </c>
      <c r="BA38" s="45">
        <f>+Transacciones!AY180</f>
        <v>-135.77468713999951</v>
      </c>
      <c r="BB38" s="45">
        <f>+Transacciones!AZ180</f>
        <v>1463.7487066299991</v>
      </c>
      <c r="BC38" s="45">
        <f>+Transacciones!BA180</f>
        <v>17507.215825670002</v>
      </c>
      <c r="BD38" s="45">
        <f>+Transacciones!BB180</f>
        <v>5590.7590204999979</v>
      </c>
      <c r="BE38" s="45">
        <f>+Transacciones!BC180</f>
        <v>-9304.1124452900003</v>
      </c>
      <c r="BF38" s="45">
        <f>+Transacciones!BD180</f>
        <v>-431.63925453999997</v>
      </c>
      <c r="BG38" s="45">
        <f>+Transacciones!BE180</f>
        <v>-380.56716684000008</v>
      </c>
      <c r="BH38" s="45">
        <f>+Transacciones!BF180</f>
        <v>-6828.8924064499997</v>
      </c>
      <c r="BI38" s="45">
        <f>+Transacciones!BG180</f>
        <v>-246.37227057999917</v>
      </c>
      <c r="BJ38" s="45">
        <f>+Transacciones!BH180</f>
        <v>-942.26722773000165</v>
      </c>
      <c r="BK38" s="45">
        <f>+Transacciones!BI180</f>
        <v>-474.37411914999939</v>
      </c>
      <c r="BL38" s="45">
        <f>+Transacciones!BJ180</f>
        <v>0</v>
      </c>
      <c r="BM38" s="45">
        <f>+Transacciones!BK180</f>
        <v>0</v>
      </c>
      <c r="BN38" s="45">
        <f>+Transacciones!BL180</f>
        <v>0</v>
      </c>
      <c r="BO38" s="45">
        <f>+Transacciones!BM180</f>
        <v>0</v>
      </c>
      <c r="BP38" s="45">
        <f>+Transacciones!BN180</f>
        <v>0</v>
      </c>
      <c r="BQ38" s="45">
        <f>+Transacciones!BO180</f>
        <v>0</v>
      </c>
    </row>
    <row r="39" spans="2:69">
      <c r="B39" s="14"/>
      <c r="C39" s="17"/>
      <c r="D39" s="16"/>
      <c r="E39" s="47"/>
      <c r="J39" s="47"/>
      <c r="O39" s="47"/>
      <c r="T39" s="47"/>
      <c r="Y39" s="47"/>
      <c r="AD39" s="47"/>
      <c r="AI39" s="47"/>
      <c r="AN39" s="47"/>
      <c r="AS39" s="47"/>
      <c r="AX39" s="47"/>
      <c r="BC39" s="47"/>
      <c r="BF39" s="47"/>
      <c r="BK39" s="47"/>
      <c r="BP39" s="47"/>
    </row>
    <row r="40" spans="2:69">
      <c r="B40" s="40" t="s">
        <v>286</v>
      </c>
      <c r="C40" s="41" t="s">
        <v>326</v>
      </c>
      <c r="D40" s="42" t="s">
        <v>296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</sheetData>
  <mergeCells count="9">
    <mergeCell ref="BE5:BQ5"/>
    <mergeCell ref="AE5:AQ5"/>
    <mergeCell ref="AR5:BD5"/>
    <mergeCell ref="B7:D7"/>
    <mergeCell ref="B3:D3"/>
    <mergeCell ref="B4:D4"/>
    <mergeCell ref="B5:D6"/>
    <mergeCell ref="E5:Q5"/>
    <mergeCell ref="R5:A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190"/>
  <sheetViews>
    <sheetView showGridLines="0" tabSelected="1" zoomScale="110" zoomScaleNormal="110" workbookViewId="0">
      <pane xSplit="2" ySplit="3" topLeftCell="BB163" activePane="bottomRight" state="frozen"/>
      <selection pane="topRight" activeCell="C1" sqref="C1"/>
      <selection pane="bottomLeft" activeCell="A4" sqref="A4"/>
      <selection pane="bottomRight" activeCell="BK191" sqref="BK191"/>
    </sheetView>
  </sheetViews>
  <sheetFormatPr baseColWidth="10" defaultColWidth="9.125" defaultRowHeight="14.25"/>
  <cols>
    <col min="2" max="2" width="51.875" customWidth="1"/>
    <col min="3" max="3" width="11.5" bestFit="1" customWidth="1"/>
    <col min="4" max="54" width="10.5" customWidth="1"/>
    <col min="55" max="55" width="11.25" bestFit="1" customWidth="1"/>
    <col min="56" max="67" width="10.25" bestFit="1" customWidth="1"/>
  </cols>
  <sheetData>
    <row r="2" spans="1:67" ht="18">
      <c r="A2" s="3" t="s">
        <v>331</v>
      </c>
      <c r="C2" s="4"/>
      <c r="P2" s="4"/>
      <c r="AC2" s="4"/>
      <c r="AP2" s="4"/>
    </row>
    <row r="3" spans="1:67" ht="15.75">
      <c r="A3" s="5" t="s">
        <v>288</v>
      </c>
      <c r="B3" s="48"/>
      <c r="C3" s="49" t="s">
        <v>290</v>
      </c>
      <c r="D3" s="50">
        <v>44197</v>
      </c>
      <c r="E3" s="50">
        <v>44228</v>
      </c>
      <c r="F3" s="50">
        <v>44256</v>
      </c>
      <c r="G3" s="50">
        <v>44287</v>
      </c>
      <c r="H3" s="50">
        <v>44317</v>
      </c>
      <c r="I3" s="50">
        <v>44348</v>
      </c>
      <c r="J3" s="50">
        <v>44378</v>
      </c>
      <c r="K3" s="50">
        <v>44409</v>
      </c>
      <c r="L3" s="50">
        <v>44440</v>
      </c>
      <c r="M3" s="50">
        <v>44470</v>
      </c>
      <c r="N3" s="50">
        <v>44501</v>
      </c>
      <c r="O3" s="50">
        <v>44531</v>
      </c>
      <c r="P3" s="49" t="s">
        <v>291</v>
      </c>
      <c r="Q3" s="50">
        <v>44562</v>
      </c>
      <c r="R3" s="50">
        <v>44593</v>
      </c>
      <c r="S3" s="50">
        <v>44621</v>
      </c>
      <c r="T3" s="50">
        <v>44652</v>
      </c>
      <c r="U3" s="50">
        <v>44682</v>
      </c>
      <c r="V3" s="50">
        <v>44713</v>
      </c>
      <c r="W3" s="50">
        <v>44743</v>
      </c>
      <c r="X3" s="50">
        <v>44774</v>
      </c>
      <c r="Y3" s="50">
        <v>44805</v>
      </c>
      <c r="Z3" s="50">
        <v>44835</v>
      </c>
      <c r="AA3" s="50">
        <v>44866</v>
      </c>
      <c r="AB3" s="50">
        <v>44896</v>
      </c>
      <c r="AC3" s="49" t="s">
        <v>292</v>
      </c>
      <c r="AD3" s="50">
        <v>44927</v>
      </c>
      <c r="AE3" s="50">
        <v>44958</v>
      </c>
      <c r="AF3" s="50">
        <v>44986</v>
      </c>
      <c r="AG3" s="50">
        <v>45017</v>
      </c>
      <c r="AH3" s="50">
        <v>45047</v>
      </c>
      <c r="AI3" s="50">
        <v>45078</v>
      </c>
      <c r="AJ3" s="50">
        <v>45108</v>
      </c>
      <c r="AK3" s="50">
        <v>45139</v>
      </c>
      <c r="AL3" s="50">
        <v>45170</v>
      </c>
      <c r="AM3" s="50">
        <v>45200</v>
      </c>
      <c r="AN3" s="50">
        <v>45231</v>
      </c>
      <c r="AO3" s="50">
        <v>45261</v>
      </c>
      <c r="AP3" s="49" t="s">
        <v>293</v>
      </c>
      <c r="AQ3" s="50">
        <v>45292</v>
      </c>
      <c r="AR3" s="50">
        <v>45323</v>
      </c>
      <c r="AS3" s="50">
        <v>45352</v>
      </c>
      <c r="AT3" s="50">
        <v>45383</v>
      </c>
      <c r="AU3" s="50">
        <v>45413</v>
      </c>
      <c r="AV3" s="50">
        <v>45444</v>
      </c>
      <c r="AW3" s="50">
        <v>45474</v>
      </c>
      <c r="AX3" s="50">
        <v>45505</v>
      </c>
      <c r="AY3" s="50">
        <v>45536</v>
      </c>
      <c r="AZ3" s="50">
        <v>45566</v>
      </c>
      <c r="BA3" s="50">
        <v>45597</v>
      </c>
      <c r="BB3" s="51">
        <v>45627</v>
      </c>
      <c r="BC3" s="49" t="s">
        <v>334</v>
      </c>
      <c r="BD3" s="50">
        <v>45658</v>
      </c>
      <c r="BE3" s="50">
        <v>45689</v>
      </c>
      <c r="BF3" s="50">
        <v>45717</v>
      </c>
      <c r="BG3" s="50">
        <v>45748</v>
      </c>
      <c r="BH3" s="50">
        <v>45778</v>
      </c>
      <c r="BI3" s="50">
        <v>45809</v>
      </c>
      <c r="BJ3" s="50">
        <v>45839</v>
      </c>
      <c r="BK3" s="50">
        <v>45870</v>
      </c>
      <c r="BL3" s="50">
        <v>45901</v>
      </c>
      <c r="BM3" s="50">
        <v>45931</v>
      </c>
      <c r="BN3" s="50">
        <v>45962</v>
      </c>
      <c r="BO3" s="51">
        <v>45992</v>
      </c>
    </row>
    <row r="4" spans="1:67" ht="15">
      <c r="A4" s="6" t="s">
        <v>0</v>
      </c>
      <c r="B4" s="52" t="s">
        <v>1</v>
      </c>
      <c r="C4" s="53">
        <f>+SUM(D4:O4)</f>
        <v>132173.21485723244</v>
      </c>
      <c r="D4" s="54">
        <v>12133.334705161964</v>
      </c>
      <c r="E4" s="54">
        <v>7664.052710911963</v>
      </c>
      <c r="F4" s="54">
        <v>9640.9609632819629</v>
      </c>
      <c r="G4" s="54">
        <v>14455.951649565297</v>
      </c>
      <c r="H4" s="54">
        <v>8539.0776302368704</v>
      </c>
      <c r="I4" s="54">
        <v>12820.354331723724</v>
      </c>
      <c r="J4" s="54">
        <v>9792.8835271052958</v>
      </c>
      <c r="K4" s="54">
        <v>9510.5929201652962</v>
      </c>
      <c r="L4" s="54">
        <v>12875.935046415296</v>
      </c>
      <c r="M4" s="54">
        <v>9666.5287684494069</v>
      </c>
      <c r="N4" s="54">
        <v>10063.010816369406</v>
      </c>
      <c r="O4" s="54">
        <v>15010.531787845948</v>
      </c>
      <c r="P4" s="53">
        <f>+SUM(Q4:AB4)</f>
        <v>151834.6407784</v>
      </c>
      <c r="Q4" s="54">
        <v>10332.34923673</v>
      </c>
      <c r="R4" s="54">
        <v>8569.4682321399978</v>
      </c>
      <c r="S4" s="54">
        <v>9581.0049967200011</v>
      </c>
      <c r="T4" s="54">
        <v>22380.693642129998</v>
      </c>
      <c r="U4" s="54">
        <v>9191.7023330599986</v>
      </c>
      <c r="V4" s="54">
        <v>16102.072304738</v>
      </c>
      <c r="W4" s="54">
        <v>10230.415394214167</v>
      </c>
      <c r="X4" s="54">
        <v>10499.394520558166</v>
      </c>
      <c r="Y4" s="54">
        <v>16083.375249965666</v>
      </c>
      <c r="Z4" s="54">
        <v>9667.4405631556674</v>
      </c>
      <c r="AA4" s="54">
        <v>10591.973363965008</v>
      </c>
      <c r="AB4" s="54">
        <v>18604.750941023311</v>
      </c>
      <c r="AC4" s="53">
        <f>+SUM(AD4:AO4)</f>
        <v>165326.46512122144</v>
      </c>
      <c r="AD4" s="54">
        <v>11275.603195740003</v>
      </c>
      <c r="AE4" s="54">
        <v>9498.839490710001</v>
      </c>
      <c r="AF4" s="54">
        <v>10885.703009290002</v>
      </c>
      <c r="AG4" s="54">
        <v>20215.375510999995</v>
      </c>
      <c r="AH4" s="54">
        <v>10906.460458919999</v>
      </c>
      <c r="AI4" s="54">
        <v>17580.028564999997</v>
      </c>
      <c r="AJ4" s="54">
        <v>12301.854371860001</v>
      </c>
      <c r="AK4" s="54">
        <v>12030.053260453476</v>
      </c>
      <c r="AL4" s="54">
        <v>17090.544934142978</v>
      </c>
      <c r="AM4" s="54">
        <v>11965.110584894264</v>
      </c>
      <c r="AN4" s="54">
        <v>11836.851747019504</v>
      </c>
      <c r="AO4" s="54">
        <v>19740.039992191232</v>
      </c>
      <c r="AP4" s="53">
        <f>+SUM(AQ4:BB4)</f>
        <v>180656.1062104954</v>
      </c>
      <c r="AQ4" s="54">
        <v>15468.30478409</v>
      </c>
      <c r="AR4" s="54">
        <v>10878.953778529998</v>
      </c>
      <c r="AS4" s="54">
        <v>11285.405880490001</v>
      </c>
      <c r="AT4" s="54">
        <v>22012.687897019998</v>
      </c>
      <c r="AU4" s="54">
        <v>12106.37391183</v>
      </c>
      <c r="AV4" s="54">
        <v>17134.682900319996</v>
      </c>
      <c r="AW4" s="54">
        <v>13421.285065040001</v>
      </c>
      <c r="AX4" s="54">
        <v>13025.085260112053</v>
      </c>
      <c r="AY4" s="54">
        <v>19871.68015961795</v>
      </c>
      <c r="AZ4" s="54">
        <v>11705.494425051696</v>
      </c>
      <c r="BA4" s="54">
        <v>12372.337767808998</v>
      </c>
      <c r="BB4" s="55">
        <v>21373.814380584703</v>
      </c>
      <c r="BC4" s="53">
        <f>+SUM(BD4:BO4)</f>
        <v>262402.74901132839</v>
      </c>
      <c r="BD4" s="54">
        <v>18132.706900088513</v>
      </c>
      <c r="BE4" s="54">
        <v>16229.653116621488</v>
      </c>
      <c r="BF4" s="54">
        <v>21403.904270747225</v>
      </c>
      <c r="BG4" s="54">
        <v>27402.751215953871</v>
      </c>
      <c r="BH4" s="54">
        <v>17705.195936041033</v>
      </c>
      <c r="BI4" s="54">
        <v>25317.070437366281</v>
      </c>
      <c r="BJ4" s="54">
        <v>18762.071297188355</v>
      </c>
      <c r="BK4" s="54">
        <v>21642.175095979743</v>
      </c>
      <c r="BL4" s="54">
        <v>25897.252592091034</v>
      </c>
      <c r="BM4" s="54">
        <v>19183.261904464627</v>
      </c>
      <c r="BN4" s="54">
        <v>19206.191530670647</v>
      </c>
      <c r="BO4" s="55">
        <v>31520.514714115576</v>
      </c>
    </row>
    <row r="5" spans="1:67">
      <c r="A5" s="56" t="s">
        <v>2</v>
      </c>
      <c r="B5" s="57" t="s">
        <v>3</v>
      </c>
      <c r="C5" s="58">
        <f>+SUM(D5:O5)</f>
        <v>119199.91728584</v>
      </c>
      <c r="D5" s="59">
        <v>11034.76398741</v>
      </c>
      <c r="E5" s="59">
        <v>6958.6295314399995</v>
      </c>
      <c r="F5" s="59">
        <v>7705.5888859999995</v>
      </c>
      <c r="G5" s="59">
        <v>13845.17509291</v>
      </c>
      <c r="H5" s="59">
        <v>7846.5847808299995</v>
      </c>
      <c r="I5" s="59">
        <v>11460.84537879</v>
      </c>
      <c r="J5" s="59">
        <v>8547.1092579199994</v>
      </c>
      <c r="K5" s="59">
        <v>8744.6677398600004</v>
      </c>
      <c r="L5" s="59">
        <v>11912.594086429999</v>
      </c>
      <c r="M5" s="59">
        <v>9035.3408257299998</v>
      </c>
      <c r="N5" s="59">
        <v>9255.7062266100002</v>
      </c>
      <c r="O5" s="59">
        <v>12852.911491909997</v>
      </c>
      <c r="P5" s="58">
        <f>+SUM(Q5:AB5)</f>
        <v>138572.30576159002</v>
      </c>
      <c r="Q5" s="59">
        <v>9105.6020044500001</v>
      </c>
      <c r="R5" s="59">
        <v>7823.7824391099994</v>
      </c>
      <c r="S5" s="59">
        <v>8669.7965910600014</v>
      </c>
      <c r="T5" s="59">
        <v>21546.10992381</v>
      </c>
      <c r="U5" s="59">
        <v>8404.7797832899996</v>
      </c>
      <c r="V5" s="59">
        <v>14843.21242299</v>
      </c>
      <c r="W5" s="59">
        <v>8909.791388640002</v>
      </c>
      <c r="X5" s="59">
        <v>9665.0645110400019</v>
      </c>
      <c r="Y5" s="59">
        <v>14840.218853049999</v>
      </c>
      <c r="Z5" s="59">
        <v>9002.1457897299988</v>
      </c>
      <c r="AA5" s="59">
        <v>9315.1242946699986</v>
      </c>
      <c r="AB5" s="59">
        <v>16446.67775975</v>
      </c>
      <c r="AC5" s="58">
        <f>+SUM(AD5:AO5)</f>
        <v>150226.35667941999</v>
      </c>
      <c r="AD5" s="59">
        <v>9982.031348880002</v>
      </c>
      <c r="AE5" s="59">
        <v>8641.0133758000011</v>
      </c>
      <c r="AF5" s="59">
        <v>9700.1793554000014</v>
      </c>
      <c r="AG5" s="59">
        <v>19429.280979669998</v>
      </c>
      <c r="AH5" s="59">
        <v>9917.9994354899991</v>
      </c>
      <c r="AI5" s="59">
        <v>16065.938685299996</v>
      </c>
      <c r="AJ5" s="59">
        <v>10708.333122660002</v>
      </c>
      <c r="AK5" s="59">
        <v>11023.38950619</v>
      </c>
      <c r="AL5" s="59">
        <v>15935.74707189</v>
      </c>
      <c r="AM5" s="59">
        <v>10884.53921397</v>
      </c>
      <c r="AN5" s="59">
        <v>10762.335172560001</v>
      </c>
      <c r="AO5" s="59">
        <v>17175.569411609998</v>
      </c>
      <c r="AP5" s="58">
        <f>+SUM(AQ5:BB5)</f>
        <v>162747.27713159</v>
      </c>
      <c r="AQ5" s="59">
        <v>11024.90118422</v>
      </c>
      <c r="AR5" s="59">
        <v>9922.5785003299989</v>
      </c>
      <c r="AS5" s="59">
        <v>10027.331874660002</v>
      </c>
      <c r="AT5" s="59">
        <v>21081.794576989996</v>
      </c>
      <c r="AU5" s="59">
        <v>11079.432524849999</v>
      </c>
      <c r="AV5" s="59">
        <v>15589.683334179999</v>
      </c>
      <c r="AW5" s="59">
        <v>11832.59609144</v>
      </c>
      <c r="AX5" s="59">
        <v>12021.704393790002</v>
      </c>
      <c r="AY5" s="59">
        <v>18950.703451610003</v>
      </c>
      <c r="AZ5" s="59">
        <v>10358.348813429999</v>
      </c>
      <c r="BA5" s="59">
        <v>11394.087478969999</v>
      </c>
      <c r="BB5" s="60">
        <v>19464.114907120002</v>
      </c>
      <c r="BC5" s="58">
        <f>+SUM(BD5:BO5)</f>
        <v>184111.4088934139</v>
      </c>
      <c r="BD5" s="59">
        <v>12875.224253786388</v>
      </c>
      <c r="BE5" s="59">
        <v>10936.103926476389</v>
      </c>
      <c r="BF5" s="59">
        <v>11810.825954837224</v>
      </c>
      <c r="BG5" s="59">
        <v>21277.556787909161</v>
      </c>
      <c r="BH5" s="59">
        <v>12224.174592869111</v>
      </c>
      <c r="BI5" s="59">
        <v>19229.420967923663</v>
      </c>
      <c r="BJ5" s="59">
        <v>12911.130100010027</v>
      </c>
      <c r="BK5" s="59">
        <v>14173.458462170025</v>
      </c>
      <c r="BL5" s="59">
        <v>20285.069611729112</v>
      </c>
      <c r="BM5" s="59">
        <v>12940.322693596388</v>
      </c>
      <c r="BN5" s="59">
        <v>13810.903531158194</v>
      </c>
      <c r="BO5" s="60">
        <v>21637.218010948207</v>
      </c>
    </row>
    <row r="6" spans="1:67">
      <c r="A6" s="61" t="s">
        <v>4</v>
      </c>
      <c r="B6" s="62" t="s">
        <v>5</v>
      </c>
      <c r="C6" s="58">
        <f t="shared" ref="C6:C69" si="0">+SUM(D6:O6)</f>
        <v>35200.908851380002</v>
      </c>
      <c r="D6" s="59">
        <v>4178.55916187</v>
      </c>
      <c r="E6" s="59">
        <v>1095.9124052299999</v>
      </c>
      <c r="F6" s="59">
        <v>1369.37467935</v>
      </c>
      <c r="G6" s="59">
        <v>6867.306093780001</v>
      </c>
      <c r="H6" s="59">
        <v>1289.7820209699998</v>
      </c>
      <c r="I6" s="59">
        <v>4697.2623040199996</v>
      </c>
      <c r="J6" s="59">
        <v>1352.52536422</v>
      </c>
      <c r="K6" s="59">
        <v>1451.7687551399999</v>
      </c>
      <c r="L6" s="59">
        <v>4642.5481737799992</v>
      </c>
      <c r="M6" s="59">
        <v>1703.8720577700003</v>
      </c>
      <c r="N6" s="59">
        <v>1452.4515366800001</v>
      </c>
      <c r="O6" s="59">
        <v>5099.5462985699996</v>
      </c>
      <c r="P6" s="58">
        <f t="shared" ref="P6:P69" si="1">+SUM(Q6:AB6)</f>
        <v>48277.684981300001</v>
      </c>
      <c r="Q6" s="59">
        <v>1644.3636646800003</v>
      </c>
      <c r="R6" s="59">
        <v>1264.0070150699999</v>
      </c>
      <c r="S6" s="59">
        <v>1428.3376351900001</v>
      </c>
      <c r="T6" s="59">
        <v>14054.55086567</v>
      </c>
      <c r="U6" s="59">
        <v>1815.8381244200004</v>
      </c>
      <c r="V6" s="59">
        <v>7488.2098293399986</v>
      </c>
      <c r="W6" s="59">
        <v>1506.9221369899999</v>
      </c>
      <c r="X6" s="59">
        <v>1659.7165718799999</v>
      </c>
      <c r="Y6" s="59">
        <v>6996.2929319000004</v>
      </c>
      <c r="Z6" s="59">
        <v>1390.33196548</v>
      </c>
      <c r="AA6" s="59">
        <v>1534.5172732999999</v>
      </c>
      <c r="AB6" s="59">
        <v>7494.5969673799991</v>
      </c>
      <c r="AC6" s="58">
        <f t="shared" ref="AC6:AC69" si="2">+SUM(AD6:AO6)</f>
        <v>48385.675606549994</v>
      </c>
      <c r="AD6" s="59">
        <v>2017.5969655599999</v>
      </c>
      <c r="AE6" s="59">
        <v>1298.2606234</v>
      </c>
      <c r="AF6" s="59">
        <v>1553.8019186500001</v>
      </c>
      <c r="AG6" s="59">
        <v>11508.628806559998</v>
      </c>
      <c r="AH6" s="59">
        <v>1811.8426053099997</v>
      </c>
      <c r="AI6" s="59">
        <v>7805.6745388799982</v>
      </c>
      <c r="AJ6" s="59">
        <v>1704.5521735000002</v>
      </c>
      <c r="AK6" s="59">
        <v>1900.2054585999999</v>
      </c>
      <c r="AL6" s="59">
        <v>7161.0264132599996</v>
      </c>
      <c r="AM6" s="59">
        <v>2049.7109723200001</v>
      </c>
      <c r="AN6" s="59">
        <v>1679.8355974699998</v>
      </c>
      <c r="AO6" s="59">
        <v>7894.5395330399997</v>
      </c>
      <c r="AP6" s="58">
        <f t="shared" ref="AP6:AP69" si="3">+SUM(AQ6:BB6)</f>
        <v>53271.102580889994</v>
      </c>
      <c r="AQ6" s="59">
        <v>2213.2524311499997</v>
      </c>
      <c r="AR6" s="59">
        <v>1526.1268496299999</v>
      </c>
      <c r="AS6" s="59">
        <v>1854.0382642599998</v>
      </c>
      <c r="AT6" s="59">
        <v>11402.50363607</v>
      </c>
      <c r="AU6" s="59">
        <v>2145.9686674200002</v>
      </c>
      <c r="AV6" s="59">
        <v>7031.6531231999998</v>
      </c>
      <c r="AW6" s="59">
        <v>2485.08817615</v>
      </c>
      <c r="AX6" s="59">
        <v>2393.1611557000001</v>
      </c>
      <c r="AY6" s="59">
        <v>8791.8084368799991</v>
      </c>
      <c r="AZ6" s="59">
        <v>1665.8765171700002</v>
      </c>
      <c r="BA6" s="59">
        <v>2048.6329356000001</v>
      </c>
      <c r="BB6" s="60">
        <v>9712.9923876600005</v>
      </c>
      <c r="BC6" s="58">
        <f t="shared" ref="BC6:BC69" si="4">+SUM(BD6:BO6)</f>
        <v>60368.81649576786</v>
      </c>
      <c r="BD6" s="59">
        <v>3143.8997122168212</v>
      </c>
      <c r="BE6" s="59">
        <v>2029.5204807203952</v>
      </c>
      <c r="BF6" s="59">
        <v>2141.7738369464041</v>
      </c>
      <c r="BG6" s="59">
        <v>11445.842743467203</v>
      </c>
      <c r="BH6" s="59">
        <v>2620.1307661668866</v>
      </c>
      <c r="BI6" s="59">
        <v>8920.4047597303288</v>
      </c>
      <c r="BJ6" s="59">
        <v>2511.0146494319692</v>
      </c>
      <c r="BK6" s="59">
        <v>3288.8426070219689</v>
      </c>
      <c r="BL6" s="59">
        <v>9080.6130558368859</v>
      </c>
      <c r="BM6" s="59">
        <v>2306.368655153608</v>
      </c>
      <c r="BN6" s="59">
        <v>2954.1110790218045</v>
      </c>
      <c r="BO6" s="60">
        <v>9926.2941500535726</v>
      </c>
    </row>
    <row r="7" spans="1:67">
      <c r="A7" s="63" t="s">
        <v>6</v>
      </c>
      <c r="B7" s="64" t="s">
        <v>7</v>
      </c>
      <c r="C7" s="58">
        <f t="shared" si="0"/>
        <v>14574.146363309999</v>
      </c>
      <c r="D7" s="59">
        <v>1778.8358554360002</v>
      </c>
      <c r="E7" s="59">
        <v>632.94508903600001</v>
      </c>
      <c r="F7" s="59">
        <v>752.12314847200003</v>
      </c>
      <c r="G7" s="59">
        <v>1198.0882895459999</v>
      </c>
      <c r="H7" s="59">
        <v>745.50264100799996</v>
      </c>
      <c r="I7" s="59">
        <v>1948.0931795480001</v>
      </c>
      <c r="J7" s="59">
        <v>814.25298608799994</v>
      </c>
      <c r="K7" s="59">
        <v>872.33686268799988</v>
      </c>
      <c r="L7" s="59">
        <v>1954.4116857939998</v>
      </c>
      <c r="M7" s="59">
        <v>966.21132209200005</v>
      </c>
      <c r="N7" s="59">
        <v>858.28872140200008</v>
      </c>
      <c r="O7" s="59">
        <v>2053.0565821999999</v>
      </c>
      <c r="P7" s="58">
        <f t="shared" si="1"/>
        <v>17491.502588727999</v>
      </c>
      <c r="Q7" s="59">
        <v>973.21027779600013</v>
      </c>
      <c r="R7" s="59">
        <v>734.80508427599989</v>
      </c>
      <c r="S7" s="59">
        <v>860.43893376400001</v>
      </c>
      <c r="T7" s="59">
        <v>1659.588056564</v>
      </c>
      <c r="U7" s="59">
        <v>991.12774795600023</v>
      </c>
      <c r="V7" s="59">
        <v>2927.1366006319995</v>
      </c>
      <c r="W7" s="59">
        <v>906.92481989599992</v>
      </c>
      <c r="X7" s="59">
        <v>930.08896048799988</v>
      </c>
      <c r="Y7" s="59">
        <v>2782.2119543200006</v>
      </c>
      <c r="Z7" s="59">
        <v>874.6538350080001</v>
      </c>
      <c r="AA7" s="59">
        <v>936.96704279599999</v>
      </c>
      <c r="AB7" s="59">
        <v>2914.3492752319999</v>
      </c>
      <c r="AC7" s="58">
        <f t="shared" si="2"/>
        <v>18582.585016326</v>
      </c>
      <c r="AD7" s="59">
        <v>1153.5135484520001</v>
      </c>
      <c r="AE7" s="59">
        <v>781.01290740200011</v>
      </c>
      <c r="AF7" s="59">
        <v>933.83435444999998</v>
      </c>
      <c r="AG7" s="59">
        <v>1554.985704294</v>
      </c>
      <c r="AH7" s="59">
        <v>1118.7097331059999</v>
      </c>
      <c r="AI7" s="59">
        <v>2934.8090506079998</v>
      </c>
      <c r="AJ7" s="59">
        <v>1031.1003759360001</v>
      </c>
      <c r="AK7" s="59">
        <v>1008.659595384</v>
      </c>
      <c r="AL7" s="59">
        <v>2859.0927986639999</v>
      </c>
      <c r="AM7" s="59">
        <v>1123.724856438</v>
      </c>
      <c r="AN7" s="59">
        <v>991.254212618</v>
      </c>
      <c r="AO7" s="59">
        <v>3091.8878789740002</v>
      </c>
      <c r="AP7" s="58">
        <f t="shared" si="3"/>
        <v>20531.939514462003</v>
      </c>
      <c r="AQ7" s="59">
        <v>1254.5009519079999</v>
      </c>
      <c r="AR7" s="59">
        <v>895.83143142000006</v>
      </c>
      <c r="AS7" s="59">
        <v>1048.6904680759999</v>
      </c>
      <c r="AT7" s="59">
        <v>1714.006863948</v>
      </c>
      <c r="AU7" s="59">
        <v>1117.2764746820001</v>
      </c>
      <c r="AV7" s="59">
        <v>2764.8519523959999</v>
      </c>
      <c r="AW7" s="59">
        <v>1276.4735981920001</v>
      </c>
      <c r="AX7" s="59">
        <v>1332.54466628</v>
      </c>
      <c r="AY7" s="59">
        <v>3374.5996917219995</v>
      </c>
      <c r="AZ7" s="59">
        <v>1023.3673587160001</v>
      </c>
      <c r="BA7" s="59">
        <v>1176.72837282</v>
      </c>
      <c r="BB7" s="60">
        <v>3553.0676843020001</v>
      </c>
      <c r="BC7" s="58">
        <f t="shared" si="4"/>
        <v>24087.137313224484</v>
      </c>
      <c r="BD7" s="59">
        <v>1623.176059488223</v>
      </c>
      <c r="BE7" s="59">
        <v>1131.4688068863888</v>
      </c>
      <c r="BF7" s="59">
        <v>1202.6786010502024</v>
      </c>
      <c r="BG7" s="59">
        <v>1955.7054043901035</v>
      </c>
      <c r="BH7" s="59">
        <v>1308.3753459134448</v>
      </c>
      <c r="BI7" s="59">
        <v>3548.3450587251668</v>
      </c>
      <c r="BJ7" s="59">
        <v>1373.4494322957366</v>
      </c>
      <c r="BK7" s="59">
        <v>1647.0227256337366</v>
      </c>
      <c r="BL7" s="59">
        <v>3621.7451786714446</v>
      </c>
      <c r="BM7" s="59">
        <v>1306.614690252306</v>
      </c>
      <c r="BN7" s="59">
        <v>1549.2559817471529</v>
      </c>
      <c r="BO7" s="60">
        <v>3819.3000281705808</v>
      </c>
    </row>
    <row r="8" spans="1:67">
      <c r="A8" s="63" t="s">
        <v>8</v>
      </c>
      <c r="B8" s="64" t="s">
        <v>9</v>
      </c>
      <c r="C8" s="58">
        <f t="shared" si="0"/>
        <v>20626.762488069999</v>
      </c>
      <c r="D8" s="59">
        <v>2399.7233064340003</v>
      </c>
      <c r="E8" s="59">
        <v>462.96731619399986</v>
      </c>
      <c r="F8" s="59">
        <v>617.25153087800004</v>
      </c>
      <c r="G8" s="59">
        <v>5669.2178042340011</v>
      </c>
      <c r="H8" s="59">
        <v>544.27937996200001</v>
      </c>
      <c r="I8" s="59">
        <v>2749.169124472</v>
      </c>
      <c r="J8" s="59">
        <v>538.27237813199997</v>
      </c>
      <c r="K8" s="59">
        <v>579.43189245199994</v>
      </c>
      <c r="L8" s="59">
        <v>2688.1364879859993</v>
      </c>
      <c r="M8" s="59">
        <v>737.66073567800026</v>
      </c>
      <c r="N8" s="59">
        <v>594.16281527799993</v>
      </c>
      <c r="O8" s="59">
        <v>3046.4897163699998</v>
      </c>
      <c r="P8" s="58">
        <f t="shared" si="1"/>
        <v>30786.182392571995</v>
      </c>
      <c r="Q8" s="59">
        <v>671.15338688400016</v>
      </c>
      <c r="R8" s="59">
        <v>529.20193079399996</v>
      </c>
      <c r="S8" s="59">
        <v>567.898701426</v>
      </c>
      <c r="T8" s="59">
        <v>12394.962809106</v>
      </c>
      <c r="U8" s="59">
        <v>824.71037646400009</v>
      </c>
      <c r="V8" s="59">
        <v>4561.0732287079991</v>
      </c>
      <c r="W8" s="59">
        <v>599.99731709399998</v>
      </c>
      <c r="X8" s="59">
        <v>729.62761139200006</v>
      </c>
      <c r="Y8" s="59">
        <v>4214.0809775799999</v>
      </c>
      <c r="Z8" s="59">
        <v>515.67813047199991</v>
      </c>
      <c r="AA8" s="59">
        <v>597.55023050399996</v>
      </c>
      <c r="AB8" s="59">
        <v>4580.2476921479993</v>
      </c>
      <c r="AC8" s="58">
        <f t="shared" si="2"/>
        <v>29803.090590223997</v>
      </c>
      <c r="AD8" s="59">
        <v>864.08341710799982</v>
      </c>
      <c r="AE8" s="59">
        <v>517.24771599799988</v>
      </c>
      <c r="AF8" s="59">
        <v>619.96756419999997</v>
      </c>
      <c r="AG8" s="59">
        <v>9953.6431022659981</v>
      </c>
      <c r="AH8" s="59">
        <v>693.13287220399991</v>
      </c>
      <c r="AI8" s="59">
        <v>4870.8654882719984</v>
      </c>
      <c r="AJ8" s="59">
        <v>673.451797564</v>
      </c>
      <c r="AK8" s="59">
        <v>891.54586321599982</v>
      </c>
      <c r="AL8" s="59">
        <v>4301.9336145959996</v>
      </c>
      <c r="AM8" s="59">
        <v>925.98611588199992</v>
      </c>
      <c r="AN8" s="59">
        <v>688.58138485199993</v>
      </c>
      <c r="AO8" s="59">
        <v>4802.6516540659995</v>
      </c>
      <c r="AP8" s="58">
        <f t="shared" si="3"/>
        <v>32739.163066427998</v>
      </c>
      <c r="AQ8" s="59">
        <v>958.75147924199973</v>
      </c>
      <c r="AR8" s="59">
        <v>630.29541820999998</v>
      </c>
      <c r="AS8" s="59">
        <v>805.347796184</v>
      </c>
      <c r="AT8" s="59">
        <v>9688.496772122</v>
      </c>
      <c r="AU8" s="59">
        <v>1028.6921927379999</v>
      </c>
      <c r="AV8" s="59">
        <v>4266.8011708039994</v>
      </c>
      <c r="AW8" s="59">
        <v>1208.6145779579999</v>
      </c>
      <c r="AX8" s="59">
        <v>1060.6164894200001</v>
      </c>
      <c r="AY8" s="59">
        <v>5417.2087451579991</v>
      </c>
      <c r="AZ8" s="59">
        <v>642.50915845399993</v>
      </c>
      <c r="BA8" s="59">
        <v>871.90456278000011</v>
      </c>
      <c r="BB8" s="60">
        <v>6159.9247033579995</v>
      </c>
      <c r="BC8" s="58">
        <f t="shared" si="4"/>
        <v>36281.679182543361</v>
      </c>
      <c r="BD8" s="59">
        <v>1520.7236527285982</v>
      </c>
      <c r="BE8" s="59">
        <v>898.05167383400635</v>
      </c>
      <c r="BF8" s="59">
        <v>939.09523589620187</v>
      </c>
      <c r="BG8" s="59">
        <v>9490.1373390770987</v>
      </c>
      <c r="BH8" s="59">
        <v>1311.7554202534418</v>
      </c>
      <c r="BI8" s="59">
        <v>5372.0597010051624</v>
      </c>
      <c r="BJ8" s="59">
        <v>1137.5652171362326</v>
      </c>
      <c r="BK8" s="59">
        <v>1641.8198813882327</v>
      </c>
      <c r="BL8" s="59">
        <v>5458.8678771654413</v>
      </c>
      <c r="BM8" s="59">
        <v>999.75396490130231</v>
      </c>
      <c r="BN8" s="59">
        <v>1404.8550972746514</v>
      </c>
      <c r="BO8" s="60">
        <v>6106.9941218829927</v>
      </c>
    </row>
    <row r="9" spans="1:67">
      <c r="A9" s="63" t="s">
        <v>10</v>
      </c>
      <c r="B9" s="64" t="s">
        <v>11</v>
      </c>
      <c r="C9" s="58">
        <f t="shared" si="0"/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8">
        <f t="shared" si="1"/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8">
        <f t="shared" si="2"/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8">
        <f t="shared" si="3"/>
        <v>0</v>
      </c>
      <c r="AQ9" s="59">
        <v>0</v>
      </c>
      <c r="AR9" s="59">
        <v>0</v>
      </c>
      <c r="AS9" s="59">
        <v>0</v>
      </c>
      <c r="AT9" s="59">
        <v>0</v>
      </c>
      <c r="AU9" s="59">
        <v>0</v>
      </c>
      <c r="AV9" s="59">
        <v>0</v>
      </c>
      <c r="AW9" s="59">
        <v>0</v>
      </c>
      <c r="AX9" s="59">
        <v>0</v>
      </c>
      <c r="AY9" s="59">
        <v>0</v>
      </c>
      <c r="AZ9" s="59">
        <v>0</v>
      </c>
      <c r="BA9" s="59">
        <v>0</v>
      </c>
      <c r="BB9" s="60">
        <v>0</v>
      </c>
      <c r="BC9" s="58">
        <f t="shared" si="4"/>
        <v>0</v>
      </c>
      <c r="BD9" s="59">
        <v>0</v>
      </c>
      <c r="BE9" s="59">
        <v>0</v>
      </c>
      <c r="BF9" s="59">
        <v>0</v>
      </c>
      <c r="BG9" s="59">
        <v>0</v>
      </c>
      <c r="BH9" s="59">
        <v>0</v>
      </c>
      <c r="BI9" s="59">
        <v>0</v>
      </c>
      <c r="BJ9" s="59">
        <v>0</v>
      </c>
      <c r="BK9" s="59">
        <v>0</v>
      </c>
      <c r="BL9" s="59">
        <v>0</v>
      </c>
      <c r="BM9" s="59">
        <v>0</v>
      </c>
      <c r="BN9" s="59">
        <v>0</v>
      </c>
      <c r="BO9" s="60">
        <v>0</v>
      </c>
    </row>
    <row r="10" spans="1:67">
      <c r="A10" s="61" t="s">
        <v>12</v>
      </c>
      <c r="B10" s="62" t="s">
        <v>13</v>
      </c>
      <c r="C10" s="58">
        <f t="shared" si="0"/>
        <v>841.23002300000019</v>
      </c>
      <c r="D10" s="59">
        <v>117.21515785</v>
      </c>
      <c r="E10" s="59">
        <v>0</v>
      </c>
      <c r="F10" s="59">
        <v>79.46149312999998</v>
      </c>
      <c r="G10" s="59">
        <v>82.588666190000026</v>
      </c>
      <c r="H10" s="59">
        <v>82.257935779999983</v>
      </c>
      <c r="I10" s="59">
        <v>0</v>
      </c>
      <c r="J10" s="59">
        <v>126.03993748000005</v>
      </c>
      <c r="K10" s="59">
        <v>0</v>
      </c>
      <c r="L10" s="59">
        <v>82.283309370000097</v>
      </c>
      <c r="M10" s="59">
        <v>85.041746799999942</v>
      </c>
      <c r="N10" s="59">
        <v>96.790505339999982</v>
      </c>
      <c r="O10" s="59">
        <v>89.55127106000009</v>
      </c>
      <c r="P10" s="58">
        <f t="shared" si="1"/>
        <v>1053.2731961300001</v>
      </c>
      <c r="Q10" s="59">
        <v>129.90244899000001</v>
      </c>
      <c r="R10" s="59">
        <v>0</v>
      </c>
      <c r="S10" s="59">
        <v>0</v>
      </c>
      <c r="T10" s="59">
        <v>95.691992730000038</v>
      </c>
      <c r="U10" s="59">
        <v>98.426049739999996</v>
      </c>
      <c r="V10" s="59">
        <v>92.413844359999985</v>
      </c>
      <c r="W10" s="59">
        <v>129.74122850000003</v>
      </c>
      <c r="X10" s="59">
        <v>94.255358319999914</v>
      </c>
      <c r="Y10" s="59">
        <v>96.041396910000003</v>
      </c>
      <c r="Z10" s="59">
        <v>87.604638330000057</v>
      </c>
      <c r="AA10" s="59">
        <v>112.75260134999996</v>
      </c>
      <c r="AB10" s="59">
        <v>116.4436369</v>
      </c>
      <c r="AC10" s="58">
        <f t="shared" si="2"/>
        <v>1362.7502259100002</v>
      </c>
      <c r="AD10" s="59">
        <v>141.14585274000001</v>
      </c>
      <c r="AE10" s="59">
        <v>95.869622409999977</v>
      </c>
      <c r="AF10" s="59">
        <v>99.309049080000023</v>
      </c>
      <c r="AG10" s="59">
        <v>106.71981125999997</v>
      </c>
      <c r="AH10" s="59">
        <v>102.58430461</v>
      </c>
      <c r="AI10" s="59">
        <v>113.28702909000003</v>
      </c>
      <c r="AJ10" s="59">
        <v>164.36355509999999</v>
      </c>
      <c r="AK10" s="59">
        <v>107.08475042999999</v>
      </c>
      <c r="AL10" s="59">
        <v>105.00771822000002</v>
      </c>
      <c r="AM10" s="59">
        <v>112.40777202999993</v>
      </c>
      <c r="AN10" s="59">
        <v>111.18691983000008</v>
      </c>
      <c r="AO10" s="59">
        <v>103.78384111000014</v>
      </c>
      <c r="AP10" s="58">
        <f t="shared" si="3"/>
        <v>1484.62298887</v>
      </c>
      <c r="AQ10" s="59">
        <v>0</v>
      </c>
      <c r="AR10" s="59">
        <v>253.54971377000001</v>
      </c>
      <c r="AS10" s="59">
        <v>0</v>
      </c>
      <c r="AT10" s="59">
        <v>222.53583115000001</v>
      </c>
      <c r="AU10" s="59">
        <v>349.39419348000001</v>
      </c>
      <c r="AV10" s="59">
        <v>0</v>
      </c>
      <c r="AW10" s="59">
        <v>0</v>
      </c>
      <c r="AX10" s="59">
        <v>-96.856930430000006</v>
      </c>
      <c r="AY10" s="59">
        <v>381.37392939</v>
      </c>
      <c r="AZ10" s="59">
        <v>0</v>
      </c>
      <c r="BA10" s="59">
        <v>0</v>
      </c>
      <c r="BB10" s="60">
        <v>374.62625150999997</v>
      </c>
      <c r="BC10" s="58">
        <f t="shared" si="4"/>
        <v>1564.6284710000002</v>
      </c>
      <c r="BD10" s="59">
        <v>0</v>
      </c>
      <c r="BE10" s="59">
        <v>0</v>
      </c>
      <c r="BF10" s="59">
        <v>513.15412456000001</v>
      </c>
      <c r="BG10" s="59">
        <v>122.3062477</v>
      </c>
      <c r="BH10" s="59">
        <v>0</v>
      </c>
      <c r="BI10" s="59">
        <v>249.42563287000002</v>
      </c>
      <c r="BJ10" s="59">
        <v>72.490456819999963</v>
      </c>
      <c r="BK10" s="59">
        <v>122.55642950999993</v>
      </c>
      <c r="BL10" s="59">
        <v>119.23831472000006</v>
      </c>
      <c r="BM10" s="59">
        <v>108.1853109499998</v>
      </c>
      <c r="BN10" s="59">
        <v>145.57765644000006</v>
      </c>
      <c r="BO10" s="60">
        <v>111.69429743000023</v>
      </c>
    </row>
    <row r="11" spans="1:67">
      <c r="A11" s="61" t="s">
        <v>14</v>
      </c>
      <c r="B11" s="62" t="s">
        <v>15</v>
      </c>
      <c r="C11" s="58">
        <f t="shared" si="0"/>
        <v>1054.6674864500001</v>
      </c>
      <c r="D11" s="59">
        <v>32.92131028</v>
      </c>
      <c r="E11" s="59">
        <v>42.730659550000006</v>
      </c>
      <c r="F11" s="59">
        <v>68.373760940000011</v>
      </c>
      <c r="G11" s="59">
        <v>437.48333012000001</v>
      </c>
      <c r="H11" s="59">
        <v>65.848111849999995</v>
      </c>
      <c r="I11" s="59">
        <v>54.275802929999998</v>
      </c>
      <c r="J11" s="59">
        <v>50.710944140000002</v>
      </c>
      <c r="K11" s="59">
        <v>57.456767710000001</v>
      </c>
      <c r="L11" s="59">
        <v>53.779848999999999</v>
      </c>
      <c r="M11" s="59">
        <v>45.156547570000001</v>
      </c>
      <c r="N11" s="59">
        <v>79.898482119999997</v>
      </c>
      <c r="O11" s="59">
        <v>66.031920240000005</v>
      </c>
      <c r="P11" s="58">
        <f t="shared" si="1"/>
        <v>1158.9476589499998</v>
      </c>
      <c r="Q11" s="59">
        <v>46.997245139999997</v>
      </c>
      <c r="R11" s="59">
        <v>56.284825960000006</v>
      </c>
      <c r="S11" s="59">
        <v>84.773254820000005</v>
      </c>
      <c r="T11" s="59">
        <v>397.79642011999999</v>
      </c>
      <c r="U11" s="59">
        <v>65.008266679999991</v>
      </c>
      <c r="V11" s="59">
        <v>63.974956120000002</v>
      </c>
      <c r="W11" s="59">
        <v>62.960931639999998</v>
      </c>
      <c r="X11" s="59">
        <v>66.206956089999991</v>
      </c>
      <c r="Y11" s="59">
        <v>72.011206369999996</v>
      </c>
      <c r="Z11" s="59">
        <v>51.648630159999996</v>
      </c>
      <c r="AA11" s="59">
        <v>100.56361227000001</v>
      </c>
      <c r="AB11" s="59">
        <v>90.721353579999999</v>
      </c>
      <c r="AC11" s="58">
        <f t="shared" si="2"/>
        <v>1339.3704505599999</v>
      </c>
      <c r="AD11" s="59">
        <v>64.847359000000012</v>
      </c>
      <c r="AE11" s="59">
        <v>65.204460409999982</v>
      </c>
      <c r="AF11" s="59">
        <v>101.55921684</v>
      </c>
      <c r="AG11" s="59">
        <v>376.74076186000002</v>
      </c>
      <c r="AH11" s="59">
        <v>95.993490280000003</v>
      </c>
      <c r="AI11" s="59">
        <v>88.660546400000015</v>
      </c>
      <c r="AJ11" s="59">
        <v>95.049231259999999</v>
      </c>
      <c r="AK11" s="59">
        <v>89.417757359999996</v>
      </c>
      <c r="AL11" s="59">
        <v>81.988298849999993</v>
      </c>
      <c r="AM11" s="59">
        <v>84.503472600000009</v>
      </c>
      <c r="AN11" s="59">
        <v>90.645205849999996</v>
      </c>
      <c r="AO11" s="59">
        <v>104.76064985000001</v>
      </c>
      <c r="AP11" s="58">
        <f t="shared" si="3"/>
        <v>1329.37018425</v>
      </c>
      <c r="AQ11" s="59">
        <v>64.198330819999995</v>
      </c>
      <c r="AR11" s="59">
        <v>73.607109320000006</v>
      </c>
      <c r="AS11" s="59">
        <v>76.295634739999997</v>
      </c>
      <c r="AT11" s="59">
        <v>416.97409896999994</v>
      </c>
      <c r="AU11" s="59">
        <v>107.62239565</v>
      </c>
      <c r="AV11" s="59">
        <v>65.238138059999997</v>
      </c>
      <c r="AW11" s="59">
        <v>87.696592589999995</v>
      </c>
      <c r="AX11" s="59">
        <v>95.829899240000003</v>
      </c>
      <c r="AY11" s="59">
        <v>96.786968680000001</v>
      </c>
      <c r="AZ11" s="59">
        <v>70.376863909999997</v>
      </c>
      <c r="BA11" s="59">
        <v>77.913148610000007</v>
      </c>
      <c r="BB11" s="60">
        <v>96.831003660000007</v>
      </c>
      <c r="BC11" s="58">
        <f t="shared" si="4"/>
        <v>3809.1557922348297</v>
      </c>
      <c r="BD11" s="59">
        <v>322.66175601646103</v>
      </c>
      <c r="BE11" s="59">
        <v>187.19208855214703</v>
      </c>
      <c r="BF11" s="59">
        <v>182.26028536603457</v>
      </c>
      <c r="BG11" s="59">
        <v>517.63121894826941</v>
      </c>
      <c r="BH11" s="59">
        <v>255.94056087744329</v>
      </c>
      <c r="BI11" s="59">
        <v>317.56110441116488</v>
      </c>
      <c r="BJ11" s="59">
        <v>276.90922435273444</v>
      </c>
      <c r="BK11" s="59">
        <v>277.79393555273447</v>
      </c>
      <c r="BL11" s="59">
        <v>236.41037560744314</v>
      </c>
      <c r="BM11" s="59">
        <v>267.06506659430403</v>
      </c>
      <c r="BN11" s="59">
        <v>175.75158269215203</v>
      </c>
      <c r="BO11" s="60">
        <v>791.97859326394098</v>
      </c>
    </row>
    <row r="12" spans="1:67">
      <c r="A12" s="63" t="s">
        <v>16</v>
      </c>
      <c r="B12" s="64" t="s">
        <v>17</v>
      </c>
      <c r="C12" s="58">
        <f t="shared" si="0"/>
        <v>585.57941448000008</v>
      </c>
      <c r="D12" s="59">
        <v>30.811746629999998</v>
      </c>
      <c r="E12" s="59">
        <v>40.495244770000006</v>
      </c>
      <c r="F12" s="59">
        <v>50.204856920000005</v>
      </c>
      <c r="G12" s="59">
        <v>44.161996689999995</v>
      </c>
      <c r="H12" s="59">
        <v>44.4811324</v>
      </c>
      <c r="I12" s="59">
        <v>48.837481049999994</v>
      </c>
      <c r="J12" s="59">
        <v>46.017665530000002</v>
      </c>
      <c r="K12" s="59">
        <v>53.248353520000002</v>
      </c>
      <c r="L12" s="59">
        <v>50.830444450000002</v>
      </c>
      <c r="M12" s="59">
        <v>43.526548840000004</v>
      </c>
      <c r="N12" s="59">
        <v>73.836653549999994</v>
      </c>
      <c r="O12" s="59">
        <v>59.127290130000006</v>
      </c>
      <c r="P12" s="58">
        <f t="shared" si="1"/>
        <v>720.35020615999997</v>
      </c>
      <c r="Q12" s="59">
        <v>42.155685049999995</v>
      </c>
      <c r="R12" s="59">
        <v>50.882589630000005</v>
      </c>
      <c r="S12" s="59">
        <v>65.554668719999995</v>
      </c>
      <c r="T12" s="59">
        <v>49.422498099999999</v>
      </c>
      <c r="U12" s="59">
        <v>55.655064509999995</v>
      </c>
      <c r="V12" s="59">
        <v>59.209578780000001</v>
      </c>
      <c r="W12" s="59">
        <v>60.66718444</v>
      </c>
      <c r="X12" s="59">
        <v>61.613023509999998</v>
      </c>
      <c r="Y12" s="59">
        <v>69.03451647</v>
      </c>
      <c r="Z12" s="59">
        <v>49.500063009999998</v>
      </c>
      <c r="AA12" s="59">
        <v>76.212695030000006</v>
      </c>
      <c r="AB12" s="59">
        <v>80.442638909999999</v>
      </c>
      <c r="AC12" s="58">
        <f t="shared" si="2"/>
        <v>910.47420615999999</v>
      </c>
      <c r="AD12" s="59">
        <v>54.37264674</v>
      </c>
      <c r="AE12" s="59">
        <v>58.280481689999995</v>
      </c>
      <c r="AF12" s="59">
        <v>79.956717789999999</v>
      </c>
      <c r="AG12" s="59">
        <v>61.325800389999998</v>
      </c>
      <c r="AH12" s="59">
        <v>82.648198370000003</v>
      </c>
      <c r="AI12" s="59">
        <v>76.816969170000007</v>
      </c>
      <c r="AJ12" s="59">
        <v>79.262582140000006</v>
      </c>
      <c r="AK12" s="59">
        <v>84.196183759999997</v>
      </c>
      <c r="AL12" s="59">
        <v>77.009787459999998</v>
      </c>
      <c r="AM12" s="59">
        <v>78.885677180000002</v>
      </c>
      <c r="AN12" s="59">
        <v>84.710002779999996</v>
      </c>
      <c r="AO12" s="59">
        <v>93.009158690000007</v>
      </c>
      <c r="AP12" s="58">
        <f t="shared" si="3"/>
        <v>911.41098205000003</v>
      </c>
      <c r="AQ12" s="59">
        <v>61.483368519999999</v>
      </c>
      <c r="AR12" s="59">
        <v>68.28024972</v>
      </c>
      <c r="AS12" s="59">
        <v>72.90577528</v>
      </c>
      <c r="AT12" s="59">
        <v>68.937113319999995</v>
      </c>
      <c r="AU12" s="59">
        <v>87.538646389999997</v>
      </c>
      <c r="AV12" s="59">
        <v>62.049618430000002</v>
      </c>
      <c r="AW12" s="59">
        <v>81.48046008</v>
      </c>
      <c r="AX12" s="59">
        <v>89.784791569999996</v>
      </c>
      <c r="AY12" s="59">
        <v>89.273744500000006</v>
      </c>
      <c r="AZ12" s="59">
        <v>66.093460210000003</v>
      </c>
      <c r="BA12" s="59">
        <v>71.8108462</v>
      </c>
      <c r="BB12" s="60">
        <v>91.772907830000008</v>
      </c>
      <c r="BC12" s="58">
        <f t="shared" si="4"/>
        <v>3149.0718791962722</v>
      </c>
      <c r="BD12" s="59">
        <v>291.91307721399278</v>
      </c>
      <c r="BE12" s="59">
        <v>177.18299511364145</v>
      </c>
      <c r="BF12" s="59">
        <v>169.01902987287963</v>
      </c>
      <c r="BG12" s="59">
        <v>125.03198282093743</v>
      </c>
      <c r="BH12" s="59">
        <v>211.95553668505374</v>
      </c>
      <c r="BI12" s="59">
        <v>291.09616086258052</v>
      </c>
      <c r="BJ12" s="59">
        <v>257.93898550319886</v>
      </c>
      <c r="BK12" s="59">
        <v>255.34453515319885</v>
      </c>
      <c r="BL12" s="59">
        <v>217.99912282505363</v>
      </c>
      <c r="BM12" s="59">
        <v>245.20079755381715</v>
      </c>
      <c r="BN12" s="59">
        <v>166.38597800690857</v>
      </c>
      <c r="BO12" s="60">
        <v>740.00367758500943</v>
      </c>
    </row>
    <row r="13" spans="1:67">
      <c r="A13" s="63" t="s">
        <v>18</v>
      </c>
      <c r="B13" s="64" t="s">
        <v>19</v>
      </c>
      <c r="C13" s="58">
        <f t="shared" si="0"/>
        <v>469.08807196999993</v>
      </c>
      <c r="D13" s="59">
        <v>2.1095636500000001</v>
      </c>
      <c r="E13" s="59">
        <v>2.2354147799999997</v>
      </c>
      <c r="F13" s="59">
        <v>18.168904019999999</v>
      </c>
      <c r="G13" s="59">
        <v>393.32133342999998</v>
      </c>
      <c r="H13" s="59">
        <v>21.366979449999999</v>
      </c>
      <c r="I13" s="59">
        <v>5.4383218800000002</v>
      </c>
      <c r="J13" s="59">
        <v>4.6932786100000001</v>
      </c>
      <c r="K13" s="59">
        <v>4.2084141900000001</v>
      </c>
      <c r="L13" s="59">
        <v>2.9494045499999997</v>
      </c>
      <c r="M13" s="59">
        <v>1.6299987300000001</v>
      </c>
      <c r="N13" s="59">
        <v>6.0618285700000003</v>
      </c>
      <c r="O13" s="59">
        <v>6.9046301100000003</v>
      </c>
      <c r="P13" s="58">
        <f t="shared" si="1"/>
        <v>438.59745278999998</v>
      </c>
      <c r="Q13" s="59">
        <v>4.8415600899999998</v>
      </c>
      <c r="R13" s="59">
        <v>5.40223633</v>
      </c>
      <c r="S13" s="59">
        <v>19.218586100000003</v>
      </c>
      <c r="T13" s="59">
        <v>348.37392202000001</v>
      </c>
      <c r="U13" s="59">
        <v>9.3532021699999994</v>
      </c>
      <c r="V13" s="59">
        <v>4.7653773399999997</v>
      </c>
      <c r="W13" s="59">
        <v>2.2937472000000003</v>
      </c>
      <c r="X13" s="59">
        <v>4.5939325799999997</v>
      </c>
      <c r="Y13" s="59">
        <v>2.9766898999999998</v>
      </c>
      <c r="Z13" s="59">
        <v>2.1485671499999999</v>
      </c>
      <c r="AA13" s="59">
        <v>24.350917239999998</v>
      </c>
      <c r="AB13" s="59">
        <v>10.278714669999999</v>
      </c>
      <c r="AC13" s="58">
        <f t="shared" si="2"/>
        <v>428.89624440000006</v>
      </c>
      <c r="AD13" s="59">
        <v>10.47411226</v>
      </c>
      <c r="AE13" s="59">
        <v>6.9245787199999995</v>
      </c>
      <c r="AF13" s="59">
        <v>21.602499050000002</v>
      </c>
      <c r="AG13" s="59">
        <v>315.41496147000004</v>
      </c>
      <c r="AH13" s="59">
        <v>13.34529191</v>
      </c>
      <c r="AI13" s="59">
        <v>11.843577230000001</v>
      </c>
      <c r="AJ13" s="59">
        <v>15.78664912</v>
      </c>
      <c r="AK13" s="59">
        <v>5.2215736000000001</v>
      </c>
      <c r="AL13" s="59">
        <v>4.9785113900000004</v>
      </c>
      <c r="AM13" s="59">
        <v>5.6177954200000002</v>
      </c>
      <c r="AN13" s="59">
        <v>5.93520307</v>
      </c>
      <c r="AO13" s="59">
        <v>11.75149116</v>
      </c>
      <c r="AP13" s="58">
        <f t="shared" si="3"/>
        <v>417.95920219999999</v>
      </c>
      <c r="AQ13" s="59">
        <v>2.7149622999999998</v>
      </c>
      <c r="AR13" s="59">
        <v>5.3268595999999997</v>
      </c>
      <c r="AS13" s="59">
        <v>3.3898594599999998</v>
      </c>
      <c r="AT13" s="59">
        <v>348.03698564999996</v>
      </c>
      <c r="AU13" s="59">
        <v>20.083749260000001</v>
      </c>
      <c r="AV13" s="59">
        <v>3.18851963</v>
      </c>
      <c r="AW13" s="59">
        <v>6.2161325099999996</v>
      </c>
      <c r="AX13" s="59">
        <v>6.0451076700000002</v>
      </c>
      <c r="AY13" s="59">
        <v>7.5132241799999999</v>
      </c>
      <c r="AZ13" s="59">
        <v>4.2834037</v>
      </c>
      <c r="BA13" s="59">
        <v>6.1023024100000001</v>
      </c>
      <c r="BB13" s="60">
        <v>5.0580958300000001</v>
      </c>
      <c r="BC13" s="58">
        <f t="shared" si="4"/>
        <v>509.51208519999994</v>
      </c>
      <c r="BD13" s="59">
        <v>15.346387330000001</v>
      </c>
      <c r="BE13" s="59">
        <v>2.7704017300000001</v>
      </c>
      <c r="BF13" s="59">
        <v>6.2810259299999993</v>
      </c>
      <c r="BG13" s="59">
        <v>388.23897410000001</v>
      </c>
      <c r="BH13" s="59">
        <v>34.928630920000003</v>
      </c>
      <c r="BI13" s="59">
        <v>12.880353640000001</v>
      </c>
      <c r="BJ13" s="59">
        <v>6.5176980999999996</v>
      </c>
      <c r="BK13" s="59">
        <v>9.9968596500000011</v>
      </c>
      <c r="BL13" s="59">
        <v>9.3548595099999989</v>
      </c>
      <c r="BM13" s="59">
        <v>10.543777449999999</v>
      </c>
      <c r="BN13" s="59">
        <v>3.7053588900000003</v>
      </c>
      <c r="BO13" s="60">
        <v>8.9477579499999997</v>
      </c>
    </row>
    <row r="14" spans="1:67">
      <c r="A14" s="63" t="s">
        <v>20</v>
      </c>
      <c r="B14" s="64" t="s">
        <v>21</v>
      </c>
      <c r="C14" s="58">
        <f t="shared" si="0"/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8">
        <f t="shared" si="1"/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8">
        <f t="shared" si="2"/>
        <v>0</v>
      </c>
      <c r="AD14" s="59">
        <v>5.9999999999999995E-4</v>
      </c>
      <c r="AE14" s="59">
        <v>-5.9999999999999995E-4</v>
      </c>
      <c r="AF14" s="59">
        <v>0</v>
      </c>
      <c r="AG14" s="59">
        <v>0</v>
      </c>
      <c r="AH14" s="59">
        <v>0</v>
      </c>
      <c r="AI14" s="59">
        <v>0</v>
      </c>
      <c r="AJ14" s="59">
        <v>0</v>
      </c>
      <c r="AK14" s="59">
        <v>0</v>
      </c>
      <c r="AL14" s="59">
        <v>0</v>
      </c>
      <c r="AM14" s="59">
        <v>0</v>
      </c>
      <c r="AN14" s="59">
        <v>0</v>
      </c>
      <c r="AO14" s="59">
        <v>0</v>
      </c>
      <c r="AP14" s="58">
        <f t="shared" si="3"/>
        <v>0</v>
      </c>
      <c r="AQ14" s="59">
        <v>0</v>
      </c>
      <c r="AR14" s="59">
        <v>0</v>
      </c>
      <c r="AS14" s="59">
        <v>0</v>
      </c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9">
        <v>0</v>
      </c>
      <c r="BB14" s="60">
        <v>0</v>
      </c>
      <c r="BC14" s="58">
        <f t="shared" si="4"/>
        <v>150.57182783855731</v>
      </c>
      <c r="BD14" s="59">
        <v>15.402291472468274</v>
      </c>
      <c r="BE14" s="59">
        <v>7.2386917085055709</v>
      </c>
      <c r="BF14" s="59">
        <v>6.96022956315492</v>
      </c>
      <c r="BG14" s="59">
        <v>4.3602620273320003</v>
      </c>
      <c r="BH14" s="59">
        <v>9.0563932723895419</v>
      </c>
      <c r="BI14" s="59">
        <v>13.584589908584308</v>
      </c>
      <c r="BJ14" s="59">
        <v>12.452540749535617</v>
      </c>
      <c r="BK14" s="59">
        <v>12.452540749535617</v>
      </c>
      <c r="BL14" s="59">
        <v>9.0563932723895331</v>
      </c>
      <c r="BM14" s="59">
        <v>11.320491590486924</v>
      </c>
      <c r="BN14" s="59">
        <v>5.6602457952434619</v>
      </c>
      <c r="BO14" s="60">
        <v>43.027157728931549</v>
      </c>
    </row>
    <row r="15" spans="1:67">
      <c r="A15" s="63" t="s">
        <v>22</v>
      </c>
      <c r="B15" s="64" t="s">
        <v>23</v>
      </c>
      <c r="C15" s="58">
        <f t="shared" si="0"/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8">
        <f t="shared" si="1"/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8">
        <f t="shared" si="2"/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9">
        <v>0</v>
      </c>
      <c r="AO15" s="59">
        <v>0</v>
      </c>
      <c r="AP15" s="58">
        <f t="shared" si="3"/>
        <v>0</v>
      </c>
      <c r="AQ15" s="59">
        <v>0</v>
      </c>
      <c r="AR15" s="59">
        <v>0</v>
      </c>
      <c r="AS15" s="59">
        <v>0</v>
      </c>
      <c r="AT15" s="59">
        <v>0</v>
      </c>
      <c r="AU15" s="59">
        <v>0</v>
      </c>
      <c r="AV15" s="59">
        <v>0</v>
      </c>
      <c r="AW15" s="59">
        <v>0</v>
      </c>
      <c r="AX15" s="59">
        <v>0</v>
      </c>
      <c r="AY15" s="59">
        <v>0</v>
      </c>
      <c r="AZ15" s="59">
        <v>0</v>
      </c>
      <c r="BA15" s="59">
        <v>0</v>
      </c>
      <c r="BB15" s="60">
        <v>0</v>
      </c>
      <c r="BC15" s="58">
        <f t="shared" si="4"/>
        <v>0</v>
      </c>
      <c r="BD15" s="59">
        <v>0</v>
      </c>
      <c r="BE15" s="59">
        <v>0</v>
      </c>
      <c r="BF15" s="59">
        <v>0</v>
      </c>
      <c r="BG15" s="59">
        <v>0</v>
      </c>
      <c r="BH15" s="59">
        <v>0</v>
      </c>
      <c r="BI15" s="59">
        <v>0</v>
      </c>
      <c r="BJ15" s="59">
        <v>0</v>
      </c>
      <c r="BK15" s="59">
        <v>0</v>
      </c>
      <c r="BL15" s="59">
        <v>0</v>
      </c>
      <c r="BM15" s="59">
        <v>0</v>
      </c>
      <c r="BN15" s="59">
        <v>0</v>
      </c>
      <c r="BO15" s="60">
        <v>0</v>
      </c>
    </row>
    <row r="16" spans="1:67">
      <c r="A16" s="63" t="s">
        <v>24</v>
      </c>
      <c r="B16" s="64" t="s">
        <v>25</v>
      </c>
      <c r="C16" s="58">
        <f t="shared" si="0"/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8">
        <f t="shared" si="1"/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8">
        <f t="shared" si="2"/>
        <v>0</v>
      </c>
      <c r="AD16" s="59">
        <v>0</v>
      </c>
      <c r="AE16" s="59">
        <v>0</v>
      </c>
      <c r="AF16" s="59">
        <v>0</v>
      </c>
      <c r="AG16" s="59">
        <v>0</v>
      </c>
      <c r="AH16" s="59">
        <v>0</v>
      </c>
      <c r="AI16" s="59">
        <v>0</v>
      </c>
      <c r="AJ16" s="59">
        <v>0</v>
      </c>
      <c r="AK16" s="59">
        <v>0</v>
      </c>
      <c r="AL16" s="59">
        <v>0</v>
      </c>
      <c r="AM16" s="59">
        <v>0</v>
      </c>
      <c r="AN16" s="59">
        <v>0</v>
      </c>
      <c r="AO16" s="59">
        <v>0</v>
      </c>
      <c r="AP16" s="58">
        <f t="shared" si="3"/>
        <v>0</v>
      </c>
      <c r="AQ16" s="59">
        <v>0</v>
      </c>
      <c r="AR16" s="59">
        <v>0</v>
      </c>
      <c r="AS16" s="59">
        <v>0</v>
      </c>
      <c r="AT16" s="59">
        <v>0</v>
      </c>
      <c r="AU16" s="59">
        <v>0</v>
      </c>
      <c r="AV16" s="59">
        <v>0</v>
      </c>
      <c r="AW16" s="59">
        <v>0</v>
      </c>
      <c r="AX16" s="59">
        <v>0</v>
      </c>
      <c r="AY16" s="59">
        <v>0</v>
      </c>
      <c r="AZ16" s="59">
        <v>0</v>
      </c>
      <c r="BA16" s="59">
        <v>0</v>
      </c>
      <c r="BB16" s="60">
        <v>0</v>
      </c>
      <c r="BC16" s="58">
        <f t="shared" si="4"/>
        <v>0</v>
      </c>
      <c r="BD16" s="59">
        <v>0</v>
      </c>
      <c r="BE16" s="59">
        <v>0</v>
      </c>
      <c r="BF16" s="59">
        <v>0</v>
      </c>
      <c r="BG16" s="59">
        <v>0</v>
      </c>
      <c r="BH16" s="59">
        <v>0</v>
      </c>
      <c r="BI16" s="59">
        <v>0</v>
      </c>
      <c r="BJ16" s="59">
        <v>0</v>
      </c>
      <c r="BK16" s="59">
        <v>0</v>
      </c>
      <c r="BL16" s="59">
        <v>0</v>
      </c>
      <c r="BM16" s="59">
        <v>0</v>
      </c>
      <c r="BN16" s="59">
        <v>0</v>
      </c>
      <c r="BO16" s="60">
        <v>0</v>
      </c>
    </row>
    <row r="17" spans="1:67">
      <c r="A17" s="61" t="s">
        <v>26</v>
      </c>
      <c r="B17" s="62" t="s">
        <v>27</v>
      </c>
      <c r="C17" s="58">
        <f t="shared" si="0"/>
        <v>76815.321022599994</v>
      </c>
      <c r="D17" s="59">
        <v>6367.5165785200006</v>
      </c>
      <c r="E17" s="59">
        <v>5485.9412117499996</v>
      </c>
      <c r="F17" s="59">
        <v>5761.9414974499996</v>
      </c>
      <c r="G17" s="59">
        <v>6088.3414492899992</v>
      </c>
      <c r="H17" s="59">
        <v>6006.1807966100005</v>
      </c>
      <c r="I17" s="59">
        <v>6250.3901666300007</v>
      </c>
      <c r="J17" s="59">
        <v>6559.2143970399993</v>
      </c>
      <c r="K17" s="59">
        <v>6775.4131013100005</v>
      </c>
      <c r="L17" s="59">
        <v>6659.208090090001</v>
      </c>
      <c r="M17" s="59">
        <v>6718.2458624699993</v>
      </c>
      <c r="N17" s="59">
        <v>7074.1810371399997</v>
      </c>
      <c r="O17" s="59">
        <v>7068.7468342999991</v>
      </c>
      <c r="P17" s="58">
        <f t="shared" si="1"/>
        <v>81581.73986093</v>
      </c>
      <c r="Q17" s="59">
        <v>6867.2832134999999</v>
      </c>
      <c r="R17" s="59">
        <v>6096.0592458699994</v>
      </c>
      <c r="S17" s="59">
        <v>6654.250936370001</v>
      </c>
      <c r="T17" s="59">
        <v>6495.309852209999</v>
      </c>
      <c r="U17" s="59">
        <v>5991.8562584099991</v>
      </c>
      <c r="V17" s="59">
        <v>6674.9298886600009</v>
      </c>
      <c r="W17" s="59">
        <v>6741.5591833300005</v>
      </c>
      <c r="X17" s="59">
        <v>7241.9320348900001</v>
      </c>
      <c r="Y17" s="59">
        <v>7084.2074323699999</v>
      </c>
      <c r="Z17" s="59">
        <v>6832.93853709</v>
      </c>
      <c r="AA17" s="59">
        <v>6906.6864325200004</v>
      </c>
      <c r="AB17" s="59">
        <v>7994.7268457099999</v>
      </c>
      <c r="AC17" s="58">
        <f t="shared" si="2"/>
        <v>91648.265217100008</v>
      </c>
      <c r="AD17" s="59">
        <v>7268.0048112800005</v>
      </c>
      <c r="AE17" s="59">
        <v>6713.2338702100005</v>
      </c>
      <c r="AF17" s="59">
        <v>7353.1582808399999</v>
      </c>
      <c r="AG17" s="59">
        <v>6977.4361356099998</v>
      </c>
      <c r="AH17" s="59">
        <v>7339.9667684199994</v>
      </c>
      <c r="AI17" s="59">
        <v>7438.4874726399994</v>
      </c>
      <c r="AJ17" s="59">
        <v>8111.4681404100002</v>
      </c>
      <c r="AK17" s="59">
        <v>8206.5526595400006</v>
      </c>
      <c r="AL17" s="59">
        <v>7931.1812623400001</v>
      </c>
      <c r="AM17" s="59">
        <v>7916.54796446</v>
      </c>
      <c r="AN17" s="59">
        <v>8116.2943112000003</v>
      </c>
      <c r="AO17" s="59">
        <v>8275.9335401500011</v>
      </c>
      <c r="AP17" s="58">
        <f t="shared" si="3"/>
        <v>98660.226248699983</v>
      </c>
      <c r="AQ17" s="59">
        <v>8089.9962973000002</v>
      </c>
      <c r="AR17" s="59">
        <v>7456.0476982499995</v>
      </c>
      <c r="AS17" s="59">
        <v>7546.0350062900015</v>
      </c>
      <c r="AT17" s="59">
        <v>8358.2395516800007</v>
      </c>
      <c r="AU17" s="59">
        <v>7846.7793924099988</v>
      </c>
      <c r="AV17" s="59">
        <v>7941.8406523100002</v>
      </c>
      <c r="AW17" s="59">
        <v>8556.3860868399988</v>
      </c>
      <c r="AX17" s="59">
        <v>8888.7895435700011</v>
      </c>
      <c r="AY17" s="59">
        <v>8903.2729327699999</v>
      </c>
      <c r="AZ17" s="59">
        <v>7995.5722609799996</v>
      </c>
      <c r="BA17" s="59">
        <v>8529.0073649599999</v>
      </c>
      <c r="BB17" s="60">
        <v>8548.2594613399997</v>
      </c>
      <c r="BC17" s="58">
        <f t="shared" si="4"/>
        <v>109438.14613234787</v>
      </c>
      <c r="BD17" s="59">
        <v>8800.7057194832123</v>
      </c>
      <c r="BE17" s="59">
        <v>8059.5464402060361</v>
      </c>
      <c r="BF17" s="59">
        <v>8350.174132434242</v>
      </c>
      <c r="BG17" s="59">
        <v>8526.4411551603826</v>
      </c>
      <c r="BH17" s="59">
        <v>8707.5049704256999</v>
      </c>
      <c r="BI17" s="59">
        <v>9004.0199589435506</v>
      </c>
      <c r="BJ17" s="59">
        <v>9275.6344114640851</v>
      </c>
      <c r="BK17" s="59">
        <v>9652.3698463140845</v>
      </c>
      <c r="BL17" s="59">
        <v>9977.6676711956989</v>
      </c>
      <c r="BM17" s="59">
        <v>9380.2535485846256</v>
      </c>
      <c r="BN17" s="59">
        <v>9676.8010695173107</v>
      </c>
      <c r="BO17" s="60">
        <v>10027.027208618932</v>
      </c>
    </row>
    <row r="18" spans="1:67">
      <c r="A18" s="63" t="s">
        <v>28</v>
      </c>
      <c r="B18" s="64" t="s">
        <v>29</v>
      </c>
      <c r="C18" s="58">
        <f t="shared" si="0"/>
        <v>52327.800511840003</v>
      </c>
      <c r="D18" s="59">
        <v>4279.7615347800001</v>
      </c>
      <c r="E18" s="59">
        <v>3793.7723678699999</v>
      </c>
      <c r="F18" s="59">
        <v>3992.9574631499995</v>
      </c>
      <c r="G18" s="59">
        <v>4163.9233297299998</v>
      </c>
      <c r="H18" s="59">
        <v>4289.0200184700007</v>
      </c>
      <c r="I18" s="59">
        <v>4399.5172522500006</v>
      </c>
      <c r="J18" s="59">
        <v>4479.1271180199992</v>
      </c>
      <c r="K18" s="59">
        <v>4490.9422086100003</v>
      </c>
      <c r="L18" s="59">
        <v>4459.7993120700012</v>
      </c>
      <c r="M18" s="59">
        <v>4482.6682251499997</v>
      </c>
      <c r="N18" s="59">
        <v>4786.5186686199995</v>
      </c>
      <c r="O18" s="59">
        <v>4709.7930131199992</v>
      </c>
      <c r="P18" s="58">
        <f t="shared" si="1"/>
        <v>59911.116792219997</v>
      </c>
      <c r="Q18" s="59">
        <v>4832.2137361599998</v>
      </c>
      <c r="R18" s="59">
        <v>4277.7406197199998</v>
      </c>
      <c r="S18" s="59">
        <v>4946.3793495200007</v>
      </c>
      <c r="T18" s="59">
        <v>4963.5775303799992</v>
      </c>
      <c r="U18" s="59">
        <v>4533.1981020099993</v>
      </c>
      <c r="V18" s="59">
        <v>5138.1132199700005</v>
      </c>
      <c r="W18" s="59">
        <v>4966.3553583200001</v>
      </c>
      <c r="X18" s="59">
        <v>5297.49513045</v>
      </c>
      <c r="Y18" s="59">
        <v>5105.8884378800003</v>
      </c>
      <c r="Z18" s="59">
        <v>4911.9503642</v>
      </c>
      <c r="AA18" s="59">
        <v>5269.7190043199998</v>
      </c>
      <c r="AB18" s="59">
        <v>5668.4859392899998</v>
      </c>
      <c r="AC18" s="58">
        <f t="shared" si="2"/>
        <v>68749.05900732</v>
      </c>
      <c r="AD18" s="59">
        <v>5516.8592865300006</v>
      </c>
      <c r="AE18" s="59">
        <v>5121.7452298800008</v>
      </c>
      <c r="AF18" s="59">
        <v>5657.2648629899995</v>
      </c>
      <c r="AG18" s="59">
        <v>5223.2051722699998</v>
      </c>
      <c r="AH18" s="59">
        <v>5703.67898909</v>
      </c>
      <c r="AI18" s="59">
        <v>5745.3196193499989</v>
      </c>
      <c r="AJ18" s="59">
        <v>5967.7871583400001</v>
      </c>
      <c r="AK18" s="59">
        <v>6015.6197419500004</v>
      </c>
      <c r="AL18" s="59">
        <v>5811.13704813</v>
      </c>
      <c r="AM18" s="59">
        <v>5736.8053181799996</v>
      </c>
      <c r="AN18" s="59">
        <v>6039.5348345600005</v>
      </c>
      <c r="AO18" s="59">
        <v>6210.1017460500007</v>
      </c>
      <c r="AP18" s="58">
        <f t="shared" si="3"/>
        <v>74121.802308509999</v>
      </c>
      <c r="AQ18" s="59">
        <v>6190.6246784600007</v>
      </c>
      <c r="AR18" s="59">
        <v>5740.3001440099997</v>
      </c>
      <c r="AS18" s="59">
        <v>5720.0547247900013</v>
      </c>
      <c r="AT18" s="59">
        <v>6476.3994477699998</v>
      </c>
      <c r="AU18" s="59">
        <v>6059.3843221399993</v>
      </c>
      <c r="AV18" s="59">
        <v>6039.26863254</v>
      </c>
      <c r="AW18" s="59">
        <v>6323.3679310599991</v>
      </c>
      <c r="AX18" s="59">
        <v>6541.8735145099999</v>
      </c>
      <c r="AY18" s="59">
        <v>6589.6497562999994</v>
      </c>
      <c r="AZ18" s="59">
        <v>5758.5237793799997</v>
      </c>
      <c r="BA18" s="59">
        <v>6314.9187302800001</v>
      </c>
      <c r="BB18" s="60">
        <v>6367.4366472699994</v>
      </c>
      <c r="BC18" s="58">
        <f t="shared" si="4"/>
        <v>81474.843234038519</v>
      </c>
      <c r="BD18" s="59">
        <v>6684.2315431729739</v>
      </c>
      <c r="BE18" s="59">
        <v>6257.9263305579188</v>
      </c>
      <c r="BF18" s="59">
        <v>6368.3986656004636</v>
      </c>
      <c r="BG18" s="59">
        <v>6551.7831546049829</v>
      </c>
      <c r="BH18" s="59">
        <v>6643.0279028263567</v>
      </c>
      <c r="BI18" s="59">
        <v>6866.5436022745362</v>
      </c>
      <c r="BJ18" s="59">
        <v>6949.7217339999897</v>
      </c>
      <c r="BK18" s="59">
        <v>6869.48208805999</v>
      </c>
      <c r="BL18" s="59">
        <v>7406.4061709663556</v>
      </c>
      <c r="BM18" s="59">
        <v>6691.3701949854467</v>
      </c>
      <c r="BN18" s="59">
        <v>7030.3240719227215</v>
      </c>
      <c r="BO18" s="60">
        <v>7155.6277750667741</v>
      </c>
    </row>
    <row r="19" spans="1:67">
      <c r="A19" s="63" t="s">
        <v>30</v>
      </c>
      <c r="B19" s="65" t="s">
        <v>31</v>
      </c>
      <c r="C19" s="58">
        <f t="shared" si="0"/>
        <v>49263.691852490003</v>
      </c>
      <c r="D19" s="59">
        <v>4036.0091211400004</v>
      </c>
      <c r="E19" s="59">
        <v>3562.8795033599999</v>
      </c>
      <c r="F19" s="59">
        <v>3762.1220863199997</v>
      </c>
      <c r="G19" s="59">
        <v>3919.59348181</v>
      </c>
      <c r="H19" s="59">
        <v>4067.9503407800003</v>
      </c>
      <c r="I19" s="59">
        <v>4139.7147716600002</v>
      </c>
      <c r="J19" s="59">
        <v>4211.5702555199996</v>
      </c>
      <c r="K19" s="59">
        <v>4251.4081697700003</v>
      </c>
      <c r="L19" s="59">
        <v>4201.9976201100008</v>
      </c>
      <c r="M19" s="59">
        <v>4217.4920312199993</v>
      </c>
      <c r="N19" s="59">
        <v>4503.0224699799992</v>
      </c>
      <c r="O19" s="59">
        <v>4389.9320008199993</v>
      </c>
      <c r="P19" s="58">
        <f t="shared" si="1"/>
        <v>56064.391733730001</v>
      </c>
      <c r="Q19" s="59">
        <v>4530.9337988699999</v>
      </c>
      <c r="R19" s="59">
        <v>3975.8245724200001</v>
      </c>
      <c r="S19" s="59">
        <v>4675.5832561400002</v>
      </c>
      <c r="T19" s="59">
        <v>4638.9061151499991</v>
      </c>
      <c r="U19" s="59">
        <v>4283.6965323799996</v>
      </c>
      <c r="V19" s="59">
        <v>4813.7825200000007</v>
      </c>
      <c r="W19" s="59">
        <v>4647.1168615699999</v>
      </c>
      <c r="X19" s="59">
        <v>4996.0983460099997</v>
      </c>
      <c r="Y19" s="59">
        <v>4759.6026947300006</v>
      </c>
      <c r="Z19" s="59">
        <v>4688.7416009999997</v>
      </c>
      <c r="AA19" s="59">
        <v>4766.4969281100002</v>
      </c>
      <c r="AB19" s="59">
        <v>5287.6085073499999</v>
      </c>
      <c r="AC19" s="58">
        <f t="shared" si="2"/>
        <v>64421.120096449995</v>
      </c>
      <c r="AD19" s="59">
        <v>5163.9811924700007</v>
      </c>
      <c r="AE19" s="59">
        <v>4751.3942837700006</v>
      </c>
      <c r="AF19" s="59">
        <v>5318.0255990299993</v>
      </c>
      <c r="AG19" s="59">
        <v>4886.0664041499995</v>
      </c>
      <c r="AH19" s="59">
        <v>5351.0886257599996</v>
      </c>
      <c r="AI19" s="59">
        <v>5347.3212595699988</v>
      </c>
      <c r="AJ19" s="59">
        <v>5638.0729607200001</v>
      </c>
      <c r="AK19" s="59">
        <v>5652.1135119</v>
      </c>
      <c r="AL19" s="59">
        <v>5434.30177172</v>
      </c>
      <c r="AM19" s="59">
        <v>5405.6791140299993</v>
      </c>
      <c r="AN19" s="59">
        <v>5673.2964246200008</v>
      </c>
      <c r="AO19" s="59">
        <v>5799.7789487100008</v>
      </c>
      <c r="AP19" s="58">
        <f t="shared" si="3"/>
        <v>69457.99702183</v>
      </c>
      <c r="AQ19" s="59">
        <v>5822.2390443900003</v>
      </c>
      <c r="AR19" s="59">
        <v>5344.9547792699996</v>
      </c>
      <c r="AS19" s="59">
        <v>5336.755920810001</v>
      </c>
      <c r="AT19" s="59">
        <v>6093.5033466799996</v>
      </c>
      <c r="AU19" s="59">
        <v>5687.7172139199993</v>
      </c>
      <c r="AV19" s="59">
        <v>5629.3769419199998</v>
      </c>
      <c r="AW19" s="59">
        <v>5937.7876229599997</v>
      </c>
      <c r="AX19" s="59">
        <v>6140.5276142700004</v>
      </c>
      <c r="AY19" s="59">
        <v>6195.4831923499996</v>
      </c>
      <c r="AZ19" s="59">
        <v>5392.6239160599998</v>
      </c>
      <c r="BA19" s="59">
        <v>5909.55840274</v>
      </c>
      <c r="BB19" s="60">
        <v>5967.4690264599994</v>
      </c>
      <c r="BC19" s="58">
        <f t="shared" si="4"/>
        <v>74945.318316730001</v>
      </c>
      <c r="BD19" s="59">
        <v>6118.1867324900004</v>
      </c>
      <c r="BE19" s="59">
        <v>5731.0707529600013</v>
      </c>
      <c r="BF19" s="59">
        <v>5880.9096051500001</v>
      </c>
      <c r="BG19" s="59">
        <v>6059.3772357900007</v>
      </c>
      <c r="BH19" s="59">
        <v>6170.8435511100006</v>
      </c>
      <c r="BI19" s="59">
        <v>6312.5828753400001</v>
      </c>
      <c r="BJ19" s="59">
        <v>6398.7065254199997</v>
      </c>
      <c r="BK19" s="59">
        <v>6317.63701365</v>
      </c>
      <c r="BL19" s="59">
        <v>6683.6639627499999</v>
      </c>
      <c r="BM19" s="59">
        <v>6418.9787514500003</v>
      </c>
      <c r="BN19" s="59">
        <v>6506.5167518599992</v>
      </c>
      <c r="BO19" s="60">
        <v>6346.8445587599999</v>
      </c>
    </row>
    <row r="20" spans="1:67">
      <c r="A20" s="63" t="s">
        <v>32</v>
      </c>
      <c r="B20" s="65" t="s">
        <v>33</v>
      </c>
      <c r="C20" s="58">
        <f t="shared" si="0"/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8">
        <f t="shared" si="1"/>
        <v>102.65212581999999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102.65212581999999</v>
      </c>
      <c r="AB20" s="59">
        <v>0</v>
      </c>
      <c r="AC20" s="58">
        <f t="shared" si="2"/>
        <v>105.781368</v>
      </c>
      <c r="AD20" s="59">
        <v>1.7472000000000001</v>
      </c>
      <c r="AE20" s="59">
        <v>5.7222</v>
      </c>
      <c r="AF20" s="59">
        <v>8.1468000000000007</v>
      </c>
      <c r="AG20" s="59">
        <v>5.1281999999999996</v>
      </c>
      <c r="AH20" s="59">
        <v>8.8449000000000009</v>
      </c>
      <c r="AI20" s="59">
        <v>6.0570000000000004</v>
      </c>
      <c r="AJ20" s="59">
        <v>5.9783999999999997</v>
      </c>
      <c r="AK20" s="59">
        <v>8.2734000000000005</v>
      </c>
      <c r="AL20" s="59">
        <v>33.597968000000002</v>
      </c>
      <c r="AM20" s="59">
        <v>7.8445</v>
      </c>
      <c r="AN20" s="59">
        <v>6.7401</v>
      </c>
      <c r="AO20" s="59">
        <v>7.7007000000000003</v>
      </c>
      <c r="AP20" s="58">
        <f t="shared" si="3"/>
        <v>85.269000000000005</v>
      </c>
      <c r="AQ20" s="59">
        <v>7.3331999999999997</v>
      </c>
      <c r="AR20" s="59">
        <v>8.2784999999999993</v>
      </c>
      <c r="AS20" s="59">
        <v>6.5084999999999997</v>
      </c>
      <c r="AT20" s="59">
        <v>6.8574000000000002</v>
      </c>
      <c r="AU20" s="59">
        <v>5.6231999999999998</v>
      </c>
      <c r="AV20" s="59">
        <v>6.0570000000000004</v>
      </c>
      <c r="AW20" s="59">
        <v>8.0465999999999998</v>
      </c>
      <c r="AX20" s="59">
        <v>6.9126300000000001</v>
      </c>
      <c r="AY20" s="59">
        <v>6.6711</v>
      </c>
      <c r="AZ20" s="59">
        <v>8.0192999999999994</v>
      </c>
      <c r="BA20" s="59">
        <v>6.5994000000000002</v>
      </c>
      <c r="BB20" s="60">
        <v>8.3621700000000008</v>
      </c>
      <c r="BC20" s="58">
        <f t="shared" si="4"/>
        <v>1275.5112705185104</v>
      </c>
      <c r="BD20" s="59">
        <v>129.04516308297423</v>
      </c>
      <c r="BE20" s="59">
        <v>63.336578807917583</v>
      </c>
      <c r="BF20" s="59">
        <v>61.988814290463601</v>
      </c>
      <c r="BG20" s="59">
        <v>38.592306654982274</v>
      </c>
      <c r="BH20" s="59">
        <v>78.754976756356754</v>
      </c>
      <c r="BI20" s="59">
        <v>114.0695651345351</v>
      </c>
      <c r="BJ20" s="59">
        <v>104.3320680399905</v>
      </c>
      <c r="BK20" s="59">
        <v>112.1098180399905</v>
      </c>
      <c r="BL20" s="59">
        <v>77.509076756356677</v>
      </c>
      <c r="BM20" s="59">
        <v>95.373670945445909</v>
      </c>
      <c r="BN20" s="59">
        <v>53.815085472722956</v>
      </c>
      <c r="BO20" s="60">
        <v>346.58414653677443</v>
      </c>
    </row>
    <row r="21" spans="1:67" ht="25.5">
      <c r="A21" s="63" t="s">
        <v>34</v>
      </c>
      <c r="B21" s="66" t="s">
        <v>35</v>
      </c>
      <c r="C21" s="58">
        <f t="shared" si="0"/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8">
        <f t="shared" si="1"/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8">
        <f t="shared" si="2"/>
        <v>0</v>
      </c>
      <c r="AD21" s="59">
        <v>0</v>
      </c>
      <c r="AE21" s="59">
        <v>0</v>
      </c>
      <c r="AF21" s="59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58">
        <f t="shared" si="3"/>
        <v>0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>
        <v>0</v>
      </c>
      <c r="AY21" s="59">
        <v>0</v>
      </c>
      <c r="AZ21" s="59">
        <v>0</v>
      </c>
      <c r="BA21" s="59">
        <v>0</v>
      </c>
      <c r="BB21" s="60">
        <v>0</v>
      </c>
      <c r="BC21" s="58">
        <f t="shared" si="4"/>
        <v>0</v>
      </c>
      <c r="BD21" s="59">
        <v>0</v>
      </c>
      <c r="BE21" s="59">
        <v>0</v>
      </c>
      <c r="BF21" s="59">
        <v>0</v>
      </c>
      <c r="BG21" s="59">
        <v>0</v>
      </c>
      <c r="BH21" s="59">
        <v>0</v>
      </c>
      <c r="BI21" s="59">
        <v>0</v>
      </c>
      <c r="BJ21" s="59">
        <v>0</v>
      </c>
      <c r="BK21" s="59">
        <v>0</v>
      </c>
      <c r="BL21" s="59">
        <v>0</v>
      </c>
      <c r="BM21" s="59">
        <v>0</v>
      </c>
      <c r="BN21" s="59">
        <v>0</v>
      </c>
      <c r="BO21" s="60">
        <v>0</v>
      </c>
    </row>
    <row r="22" spans="1:67">
      <c r="A22" s="63" t="s">
        <v>36</v>
      </c>
      <c r="B22" s="65" t="s">
        <v>37</v>
      </c>
      <c r="C22" s="58">
        <f t="shared" si="0"/>
        <v>3064.1086593499999</v>
      </c>
      <c r="D22" s="59">
        <v>243.75241363999999</v>
      </c>
      <c r="E22" s="59">
        <v>230.89286450999998</v>
      </c>
      <c r="F22" s="59">
        <v>230.83537683</v>
      </c>
      <c r="G22" s="59">
        <v>244.32984791999999</v>
      </c>
      <c r="H22" s="59">
        <v>221.06967768999999</v>
      </c>
      <c r="I22" s="59">
        <v>259.80248059000002</v>
      </c>
      <c r="J22" s="59">
        <v>267.55686250000002</v>
      </c>
      <c r="K22" s="59">
        <v>239.53403883999999</v>
      </c>
      <c r="L22" s="59">
        <v>257.80169196000003</v>
      </c>
      <c r="M22" s="59">
        <v>265.17619393000001</v>
      </c>
      <c r="N22" s="59">
        <v>283.49619863999999</v>
      </c>
      <c r="O22" s="59">
        <v>319.86101230000003</v>
      </c>
      <c r="P22" s="58">
        <f t="shared" si="1"/>
        <v>3744.0729326700002</v>
      </c>
      <c r="Q22" s="59">
        <v>301.27993729000002</v>
      </c>
      <c r="R22" s="59">
        <v>301.9160473</v>
      </c>
      <c r="S22" s="59">
        <v>270.79609338</v>
      </c>
      <c r="T22" s="59">
        <v>324.67141523000004</v>
      </c>
      <c r="U22" s="59">
        <v>249.50156963000001</v>
      </c>
      <c r="V22" s="59">
        <v>324.33069997000001</v>
      </c>
      <c r="W22" s="59">
        <v>319.23849675000002</v>
      </c>
      <c r="X22" s="59">
        <v>301.39678443999998</v>
      </c>
      <c r="Y22" s="59">
        <v>346.28574314999997</v>
      </c>
      <c r="Z22" s="59">
        <v>223.20876319999999</v>
      </c>
      <c r="AA22" s="59">
        <v>400.56995038999997</v>
      </c>
      <c r="AB22" s="59">
        <v>380.87743194000001</v>
      </c>
      <c r="AC22" s="58">
        <f t="shared" si="2"/>
        <v>4222.1575428699998</v>
      </c>
      <c r="AD22" s="59">
        <v>351.13089406</v>
      </c>
      <c r="AE22" s="59">
        <v>364.62874611000001</v>
      </c>
      <c r="AF22" s="59">
        <v>331.09246395999998</v>
      </c>
      <c r="AG22" s="59">
        <v>332.01056812000002</v>
      </c>
      <c r="AH22" s="59">
        <v>343.74546333000001</v>
      </c>
      <c r="AI22" s="59">
        <v>391.94135977999997</v>
      </c>
      <c r="AJ22" s="59">
        <v>323.73579762000003</v>
      </c>
      <c r="AK22" s="59">
        <v>355.23283005000002</v>
      </c>
      <c r="AL22" s="59">
        <v>343.23730841000003</v>
      </c>
      <c r="AM22" s="59">
        <v>323.28170415</v>
      </c>
      <c r="AN22" s="59">
        <v>359.49830994000001</v>
      </c>
      <c r="AO22" s="59">
        <v>402.62209733999998</v>
      </c>
      <c r="AP22" s="58">
        <f t="shared" si="3"/>
        <v>4578.5362866799996</v>
      </c>
      <c r="AQ22" s="59">
        <v>361.05243407</v>
      </c>
      <c r="AR22" s="59">
        <v>387.06686474000003</v>
      </c>
      <c r="AS22" s="59">
        <v>376.79030397999998</v>
      </c>
      <c r="AT22" s="59">
        <v>376.03870108999996</v>
      </c>
      <c r="AU22" s="59">
        <v>366.04390822000005</v>
      </c>
      <c r="AV22" s="59">
        <v>403.83469062</v>
      </c>
      <c r="AW22" s="59">
        <v>377.53370810000001</v>
      </c>
      <c r="AX22" s="59">
        <v>394.43327024000001</v>
      </c>
      <c r="AY22" s="59">
        <v>387.49546394999999</v>
      </c>
      <c r="AZ22" s="59">
        <v>357.88056331999996</v>
      </c>
      <c r="BA22" s="59">
        <v>398.76092754000001</v>
      </c>
      <c r="BB22" s="60">
        <v>391.60545080999998</v>
      </c>
      <c r="BC22" s="58">
        <f t="shared" si="4"/>
        <v>5254.0136467900011</v>
      </c>
      <c r="BD22" s="59">
        <v>436.9996476</v>
      </c>
      <c r="BE22" s="59">
        <v>463.51899879000001</v>
      </c>
      <c r="BF22" s="59">
        <v>425.50024616000002</v>
      </c>
      <c r="BG22" s="59">
        <v>453.81361216000005</v>
      </c>
      <c r="BH22" s="59">
        <v>393.42937495999996</v>
      </c>
      <c r="BI22" s="59">
        <v>439.89116180000002</v>
      </c>
      <c r="BJ22" s="59">
        <v>446.68314054000001</v>
      </c>
      <c r="BK22" s="59">
        <v>439.73525637</v>
      </c>
      <c r="BL22" s="59">
        <v>645.23313145999998</v>
      </c>
      <c r="BM22" s="59">
        <v>177.01777258999999</v>
      </c>
      <c r="BN22" s="59">
        <v>469.99223458999995</v>
      </c>
      <c r="BO22" s="60">
        <v>462.19906976999999</v>
      </c>
    </row>
    <row r="23" spans="1:67">
      <c r="A23" s="63" t="s">
        <v>38</v>
      </c>
      <c r="B23" s="64" t="s">
        <v>39</v>
      </c>
      <c r="C23" s="58">
        <f t="shared" si="0"/>
        <v>20403.724996450001</v>
      </c>
      <c r="D23" s="59">
        <v>1776.20104646</v>
      </c>
      <c r="E23" s="59">
        <v>1538.3652049</v>
      </c>
      <c r="F23" s="59">
        <v>1554.7254095200001</v>
      </c>
      <c r="G23" s="59">
        <v>1788.2908255899997</v>
      </c>
      <c r="H23" s="59">
        <v>1593.7768873400003</v>
      </c>
      <c r="I23" s="59">
        <v>1695.9259523300002</v>
      </c>
      <c r="J23" s="59">
        <v>1686.6850126900001</v>
      </c>
      <c r="K23" s="59">
        <v>1748.04890802</v>
      </c>
      <c r="L23" s="59">
        <v>1697.7654669999999</v>
      </c>
      <c r="M23" s="59">
        <v>1730.4929981299999</v>
      </c>
      <c r="N23" s="59">
        <v>1744.3564012900001</v>
      </c>
      <c r="O23" s="59">
        <v>1849.09088318</v>
      </c>
      <c r="P23" s="58">
        <f t="shared" si="1"/>
        <v>17059.966435069997</v>
      </c>
      <c r="Q23" s="59">
        <v>1809.4843462700001</v>
      </c>
      <c r="R23" s="59">
        <v>1639.35264044</v>
      </c>
      <c r="S23" s="59">
        <v>1403.8453202999999</v>
      </c>
      <c r="T23" s="59">
        <v>1386.1218716400001</v>
      </c>
      <c r="U23" s="59">
        <v>1301.7813908099999</v>
      </c>
      <c r="V23" s="59">
        <v>1379.9318945599998</v>
      </c>
      <c r="W23" s="59">
        <v>1294.9340771100001</v>
      </c>
      <c r="X23" s="59">
        <v>1308.7009970899999</v>
      </c>
      <c r="Y23" s="59">
        <v>1416.50441224</v>
      </c>
      <c r="Z23" s="59">
        <v>1353.93468031</v>
      </c>
      <c r="AA23" s="59">
        <v>1092.8651722699999</v>
      </c>
      <c r="AB23" s="59">
        <v>1672.5096320299997</v>
      </c>
      <c r="AC23" s="58">
        <f t="shared" si="2"/>
        <v>17717.38509394</v>
      </c>
      <c r="AD23" s="59">
        <v>1452.5488679100001</v>
      </c>
      <c r="AE23" s="59">
        <v>1357.0671177300001</v>
      </c>
      <c r="AF23" s="59">
        <v>1341.2166969499999</v>
      </c>
      <c r="AG23" s="59">
        <v>1528.5150248799998</v>
      </c>
      <c r="AH23" s="59">
        <v>1454.2298550999999</v>
      </c>
      <c r="AI23" s="59">
        <v>1530.08270305</v>
      </c>
      <c r="AJ23" s="59">
        <v>1558.0614632899999</v>
      </c>
      <c r="AK23" s="59">
        <v>1507.4138531000001</v>
      </c>
      <c r="AL23" s="59">
        <v>1529.8405898699998</v>
      </c>
      <c r="AM23" s="59">
        <v>1509.0163245799999</v>
      </c>
      <c r="AN23" s="59">
        <v>1469.9114038799999</v>
      </c>
      <c r="AO23" s="59">
        <v>1479.4811936000001</v>
      </c>
      <c r="AP23" s="58">
        <f t="shared" si="3"/>
        <v>18935.271690459998</v>
      </c>
      <c r="AQ23" s="59">
        <v>1594.4577680099999</v>
      </c>
      <c r="AR23" s="59">
        <v>1468.4901960999998</v>
      </c>
      <c r="AS23" s="59">
        <v>1481.0283248999999</v>
      </c>
      <c r="AT23" s="59">
        <v>1622.1654314100001</v>
      </c>
      <c r="AU23" s="59">
        <v>1597.8774217599998</v>
      </c>
      <c r="AV23" s="59">
        <v>1689.3236275200002</v>
      </c>
      <c r="AW23" s="59">
        <v>1515.56813734</v>
      </c>
      <c r="AX23" s="59">
        <v>1705.60096722</v>
      </c>
      <c r="AY23" s="59">
        <v>1589.3256968800001</v>
      </c>
      <c r="AZ23" s="59">
        <v>1547.7323529799999</v>
      </c>
      <c r="BA23" s="59">
        <v>1597.35932994</v>
      </c>
      <c r="BB23" s="60">
        <v>1526.3424364</v>
      </c>
      <c r="BC23" s="58">
        <f t="shared" si="4"/>
        <v>21591.97605642935</v>
      </c>
      <c r="BD23" s="59">
        <v>1717.3906317802391</v>
      </c>
      <c r="BE23" s="59">
        <v>1578.2730087981174</v>
      </c>
      <c r="BF23" s="59">
        <v>1598.8139646737782</v>
      </c>
      <c r="BG23" s="59">
        <v>1697.2234591554002</v>
      </c>
      <c r="BH23" s="59">
        <v>1855.4442225593423</v>
      </c>
      <c r="BI23" s="59">
        <v>1909.4755704490142</v>
      </c>
      <c r="BJ23" s="59">
        <v>1818.9147397240959</v>
      </c>
      <c r="BK23" s="59">
        <v>1853.3948761840959</v>
      </c>
      <c r="BL23" s="59">
        <v>1846.8988336793427</v>
      </c>
      <c r="BM23" s="59">
        <v>1875.6961986591782</v>
      </c>
      <c r="BN23" s="59">
        <v>1755.8496179745891</v>
      </c>
      <c r="BO23" s="60">
        <v>2084.6009327921579</v>
      </c>
    </row>
    <row r="24" spans="1:67">
      <c r="A24" s="63" t="s">
        <v>40</v>
      </c>
      <c r="B24" s="64" t="s">
        <v>41</v>
      </c>
      <c r="C24" s="58">
        <f t="shared" si="0"/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8">
        <f t="shared" si="1"/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8">
        <f t="shared" si="2"/>
        <v>0</v>
      </c>
      <c r="AD24" s="59">
        <v>0</v>
      </c>
      <c r="AE24" s="59">
        <v>0</v>
      </c>
      <c r="AF24" s="59">
        <v>0</v>
      </c>
      <c r="AG24" s="59">
        <v>0</v>
      </c>
      <c r="AH24" s="59">
        <v>0</v>
      </c>
      <c r="AI24" s="59">
        <v>0</v>
      </c>
      <c r="AJ24" s="59">
        <v>0</v>
      </c>
      <c r="AK24" s="59">
        <v>0</v>
      </c>
      <c r="AL24" s="59">
        <v>0</v>
      </c>
      <c r="AM24" s="59">
        <v>0</v>
      </c>
      <c r="AN24" s="59">
        <v>0</v>
      </c>
      <c r="AO24" s="59">
        <v>0</v>
      </c>
      <c r="AP24" s="58">
        <f t="shared" si="3"/>
        <v>0</v>
      </c>
      <c r="AQ24" s="59">
        <v>0</v>
      </c>
      <c r="AR24" s="59">
        <v>0</v>
      </c>
      <c r="AS24" s="59">
        <v>0</v>
      </c>
      <c r="AT24" s="59">
        <v>0</v>
      </c>
      <c r="AU24" s="59">
        <v>0</v>
      </c>
      <c r="AV24" s="59">
        <v>0</v>
      </c>
      <c r="AW24" s="59">
        <v>0</v>
      </c>
      <c r="AX24" s="59">
        <v>0</v>
      </c>
      <c r="AY24" s="59">
        <v>0</v>
      </c>
      <c r="AZ24" s="59">
        <v>0</v>
      </c>
      <c r="BA24" s="59">
        <v>0</v>
      </c>
      <c r="BB24" s="60">
        <v>0</v>
      </c>
      <c r="BC24" s="58">
        <f t="shared" si="4"/>
        <v>0</v>
      </c>
      <c r="BD24" s="59">
        <v>0</v>
      </c>
      <c r="BE24" s="59">
        <v>0</v>
      </c>
      <c r="BF24" s="59">
        <v>0</v>
      </c>
      <c r="BG24" s="59">
        <v>0</v>
      </c>
      <c r="BH24" s="59">
        <v>0</v>
      </c>
      <c r="BI24" s="59">
        <v>0</v>
      </c>
      <c r="BJ24" s="59">
        <v>0</v>
      </c>
      <c r="BK24" s="59">
        <v>0</v>
      </c>
      <c r="BL24" s="59">
        <v>0</v>
      </c>
      <c r="BM24" s="59">
        <v>0</v>
      </c>
      <c r="BN24" s="59">
        <v>0</v>
      </c>
      <c r="BO24" s="60">
        <v>0</v>
      </c>
    </row>
    <row r="25" spans="1:67">
      <c r="A25" s="63" t="s">
        <v>42</v>
      </c>
      <c r="B25" s="64" t="s">
        <v>43</v>
      </c>
      <c r="C25" s="58">
        <f t="shared" si="0"/>
        <v>486.60519739000006</v>
      </c>
      <c r="D25" s="59">
        <v>21.515917139999999</v>
      </c>
      <c r="E25" s="59">
        <v>24.699669369999995</v>
      </c>
      <c r="F25" s="59">
        <v>86.07379413999999</v>
      </c>
      <c r="G25" s="59">
        <v>33.320235760000003</v>
      </c>
      <c r="H25" s="59">
        <v>21.55109436</v>
      </c>
      <c r="I25" s="59">
        <v>21.946562380000003</v>
      </c>
      <c r="J25" s="59">
        <v>17.115498690000003</v>
      </c>
      <c r="K25" s="59">
        <v>23.745592430000006</v>
      </c>
      <c r="L25" s="59">
        <v>23.971464750000003</v>
      </c>
      <c r="M25" s="59">
        <v>66.518317239999988</v>
      </c>
      <c r="N25" s="59">
        <v>29.08816564</v>
      </c>
      <c r="O25" s="59">
        <v>117.05888549000002</v>
      </c>
      <c r="P25" s="58">
        <f t="shared" si="1"/>
        <v>631.91696735000005</v>
      </c>
      <c r="Q25" s="59">
        <v>21.962874070000002</v>
      </c>
      <c r="R25" s="59">
        <v>19.315550550000001</v>
      </c>
      <c r="S25" s="59">
        <v>145.27301379000002</v>
      </c>
      <c r="T25" s="59">
        <v>36.367598400000006</v>
      </c>
      <c r="U25" s="59">
        <v>20.881250219999998</v>
      </c>
      <c r="V25" s="59">
        <v>22.95538629</v>
      </c>
      <c r="W25" s="59">
        <v>26.826493409999998</v>
      </c>
      <c r="X25" s="59">
        <v>25.679265899999997</v>
      </c>
      <c r="Y25" s="59">
        <v>24.830836919999999</v>
      </c>
      <c r="Z25" s="59">
        <v>31.071163909999999</v>
      </c>
      <c r="AA25" s="59">
        <v>19.219167099999996</v>
      </c>
      <c r="AB25" s="59">
        <v>237.53436679000001</v>
      </c>
      <c r="AC25" s="58">
        <f t="shared" si="2"/>
        <v>730.32407998999997</v>
      </c>
      <c r="AD25" s="59">
        <v>36.149522149999996</v>
      </c>
      <c r="AE25" s="59">
        <v>34.705530820000007</v>
      </c>
      <c r="AF25" s="59">
        <v>163.54640653999999</v>
      </c>
      <c r="AG25" s="59">
        <v>87.706936519999985</v>
      </c>
      <c r="AH25" s="59">
        <v>32.12396055</v>
      </c>
      <c r="AI25" s="59">
        <v>29.344897140000004</v>
      </c>
      <c r="AJ25" s="59">
        <v>34.275590720000004</v>
      </c>
      <c r="AK25" s="59">
        <v>37.791769170000009</v>
      </c>
      <c r="AL25" s="59">
        <v>31.010336380000005</v>
      </c>
      <c r="AM25" s="59">
        <v>29.499797959999995</v>
      </c>
      <c r="AN25" s="59">
        <v>32.845685049999993</v>
      </c>
      <c r="AO25" s="59">
        <v>181.32364698999999</v>
      </c>
      <c r="AP25" s="58">
        <f t="shared" si="3"/>
        <v>854.63517233000005</v>
      </c>
      <c r="AQ25" s="59">
        <v>59.041162380000003</v>
      </c>
      <c r="AR25" s="59">
        <v>39.054187859999999</v>
      </c>
      <c r="AS25" s="59">
        <v>178.16806152999999</v>
      </c>
      <c r="AT25" s="59">
        <v>89.740893700000001</v>
      </c>
      <c r="AU25" s="59">
        <v>35.923718579999992</v>
      </c>
      <c r="AV25" s="59">
        <v>59.813780039999997</v>
      </c>
      <c r="AW25" s="59">
        <v>74.516208390000003</v>
      </c>
      <c r="AX25" s="59">
        <v>47.362094589999998</v>
      </c>
      <c r="AY25" s="59">
        <v>37.33606838</v>
      </c>
      <c r="AZ25" s="59">
        <v>42.719138730000005</v>
      </c>
      <c r="BA25" s="59">
        <v>51.576074290000001</v>
      </c>
      <c r="BB25" s="60">
        <v>139.38378386000002</v>
      </c>
      <c r="BC25" s="58">
        <f t="shared" si="4"/>
        <v>677.86816192000015</v>
      </c>
      <c r="BD25" s="59">
        <v>47.903149209999995</v>
      </c>
      <c r="BE25" s="59">
        <v>42.085833740000005</v>
      </c>
      <c r="BF25" s="59">
        <v>183.73904880000001</v>
      </c>
      <c r="BG25" s="59">
        <v>56.649904569999997</v>
      </c>
      <c r="BH25" s="59">
        <v>63.697824659999988</v>
      </c>
      <c r="BI25" s="59">
        <v>39.014883110000007</v>
      </c>
      <c r="BJ25" s="59">
        <v>37.36338267</v>
      </c>
      <c r="BK25" s="59">
        <v>40.070240269999999</v>
      </c>
      <c r="BL25" s="59">
        <v>35.106641950000011</v>
      </c>
      <c r="BM25" s="59">
        <v>51.130644669999995</v>
      </c>
      <c r="BN25" s="59">
        <v>39.540615340000002</v>
      </c>
      <c r="BO25" s="60">
        <v>41.565992929999993</v>
      </c>
    </row>
    <row r="26" spans="1:67">
      <c r="A26" s="63" t="s">
        <v>44</v>
      </c>
      <c r="B26" s="64" t="s">
        <v>45</v>
      </c>
      <c r="C26" s="58">
        <f t="shared" si="0"/>
        <v>3597.19031692</v>
      </c>
      <c r="D26" s="59">
        <v>290.03808013999998</v>
      </c>
      <c r="E26" s="59">
        <v>129.10396961000001</v>
      </c>
      <c r="F26" s="59">
        <v>128.18483064</v>
      </c>
      <c r="G26" s="59">
        <v>102.80705820999999</v>
      </c>
      <c r="H26" s="59">
        <v>101.83279643999998</v>
      </c>
      <c r="I26" s="59">
        <v>133.00039967000001</v>
      </c>
      <c r="J26" s="59">
        <v>376.28676763999999</v>
      </c>
      <c r="K26" s="59">
        <v>512.67639224999994</v>
      </c>
      <c r="L26" s="59">
        <v>477.67184627</v>
      </c>
      <c r="M26" s="59">
        <v>438.56632194999997</v>
      </c>
      <c r="N26" s="59">
        <v>514.21780159000002</v>
      </c>
      <c r="O26" s="59">
        <v>392.80405251000002</v>
      </c>
      <c r="P26" s="58">
        <f t="shared" si="1"/>
        <v>3978.7396662900001</v>
      </c>
      <c r="Q26" s="59">
        <v>203.62225700000002</v>
      </c>
      <c r="R26" s="59">
        <v>159.65043516</v>
      </c>
      <c r="S26" s="59">
        <v>158.75325275999998</v>
      </c>
      <c r="T26" s="59">
        <v>109.24285179</v>
      </c>
      <c r="U26" s="59">
        <v>135.99551536999999</v>
      </c>
      <c r="V26" s="59">
        <v>133.92938784</v>
      </c>
      <c r="W26" s="59">
        <v>453.44325449000002</v>
      </c>
      <c r="X26" s="59">
        <v>610.05664145000003</v>
      </c>
      <c r="Y26" s="59">
        <v>536.98374532999992</v>
      </c>
      <c r="Z26" s="59">
        <v>535.9823286699999</v>
      </c>
      <c r="AA26" s="59">
        <v>524.88308883000002</v>
      </c>
      <c r="AB26" s="59">
        <v>416.19690760000003</v>
      </c>
      <c r="AC26" s="58">
        <f t="shared" si="2"/>
        <v>4451.4970358499995</v>
      </c>
      <c r="AD26" s="59">
        <v>262.44713468999998</v>
      </c>
      <c r="AE26" s="59">
        <v>199.71599178</v>
      </c>
      <c r="AF26" s="59">
        <v>191.13031436</v>
      </c>
      <c r="AG26" s="59">
        <v>138.00900194000002</v>
      </c>
      <c r="AH26" s="59">
        <v>149.93396367999998</v>
      </c>
      <c r="AI26" s="59">
        <v>133.74025309999999</v>
      </c>
      <c r="AJ26" s="59">
        <v>551.34392805999994</v>
      </c>
      <c r="AK26" s="59">
        <v>645.72729532000005</v>
      </c>
      <c r="AL26" s="59">
        <v>559.19328796000002</v>
      </c>
      <c r="AM26" s="59">
        <v>641.22652373999995</v>
      </c>
      <c r="AN26" s="59">
        <v>574.00238770999999</v>
      </c>
      <c r="AO26" s="59">
        <v>405.02695351</v>
      </c>
      <c r="AP26" s="58">
        <f t="shared" si="3"/>
        <v>4748.5170773999998</v>
      </c>
      <c r="AQ26" s="59">
        <v>245.87268844999997</v>
      </c>
      <c r="AR26" s="59">
        <v>208.20317027999999</v>
      </c>
      <c r="AS26" s="59">
        <v>166.78389507</v>
      </c>
      <c r="AT26" s="59">
        <v>169.9337788</v>
      </c>
      <c r="AU26" s="59">
        <v>153.59392993</v>
      </c>
      <c r="AV26" s="59">
        <v>153.43461221000001</v>
      </c>
      <c r="AW26" s="59">
        <v>642.93381005000003</v>
      </c>
      <c r="AX26" s="59">
        <v>593.95296725000003</v>
      </c>
      <c r="AY26" s="59">
        <v>686.96141121000005</v>
      </c>
      <c r="AZ26" s="59">
        <v>646.59698988999992</v>
      </c>
      <c r="BA26" s="59">
        <v>565.15323045000002</v>
      </c>
      <c r="BB26" s="60">
        <v>515.09659381000006</v>
      </c>
      <c r="BC26" s="58">
        <f t="shared" si="4"/>
        <v>5693.4586799600002</v>
      </c>
      <c r="BD26" s="59">
        <v>351.18039532</v>
      </c>
      <c r="BE26" s="59">
        <v>181.26126711000001</v>
      </c>
      <c r="BF26" s="59">
        <v>199.22245336</v>
      </c>
      <c r="BG26" s="59">
        <v>220.78463683000001</v>
      </c>
      <c r="BH26" s="59">
        <v>145.33502038</v>
      </c>
      <c r="BI26" s="59">
        <v>188.98590311000004</v>
      </c>
      <c r="BJ26" s="59">
        <v>469.63455507000003</v>
      </c>
      <c r="BK26" s="59">
        <v>889.42264179999995</v>
      </c>
      <c r="BL26" s="59">
        <v>689.25602459999993</v>
      </c>
      <c r="BM26" s="59">
        <v>762.05651026999999</v>
      </c>
      <c r="BN26" s="59">
        <v>851.08676428000001</v>
      </c>
      <c r="BO26" s="60">
        <v>745.23250782999992</v>
      </c>
    </row>
    <row r="27" spans="1:67">
      <c r="A27" s="63" t="s">
        <v>46</v>
      </c>
      <c r="B27" s="65" t="s">
        <v>47</v>
      </c>
      <c r="C27" s="58">
        <f t="shared" si="0"/>
        <v>3596.81194607</v>
      </c>
      <c r="D27" s="59">
        <v>290.02469403999999</v>
      </c>
      <c r="E27" s="59">
        <v>129.06887151000001</v>
      </c>
      <c r="F27" s="59">
        <v>128.15963578</v>
      </c>
      <c r="G27" s="59">
        <v>102.73101217</v>
      </c>
      <c r="H27" s="59">
        <v>101.80697366999998</v>
      </c>
      <c r="I27" s="59">
        <v>132.988</v>
      </c>
      <c r="J27" s="59">
        <v>376.22171601999997</v>
      </c>
      <c r="K27" s="59">
        <v>512.65769912999997</v>
      </c>
      <c r="L27" s="59">
        <v>477.64273489999999</v>
      </c>
      <c r="M27" s="59">
        <v>438.54571973999998</v>
      </c>
      <c r="N27" s="59">
        <v>514.18845314999999</v>
      </c>
      <c r="O27" s="59">
        <v>392.77643596000001</v>
      </c>
      <c r="P27" s="58">
        <f t="shared" si="1"/>
        <v>3978.26709626</v>
      </c>
      <c r="Q27" s="59">
        <v>203.60477072</v>
      </c>
      <c r="R27" s="59">
        <v>159.59036571000001</v>
      </c>
      <c r="S27" s="59">
        <v>158.69622669999998</v>
      </c>
      <c r="T27" s="59">
        <v>109.21381826</v>
      </c>
      <c r="U27" s="59">
        <v>135.96942663999999</v>
      </c>
      <c r="V27" s="59">
        <v>133.89634176999999</v>
      </c>
      <c r="W27" s="59">
        <v>453.41577835999999</v>
      </c>
      <c r="X27" s="59">
        <v>610.00371226000004</v>
      </c>
      <c r="Y27" s="59">
        <v>536.92486812999994</v>
      </c>
      <c r="Z27" s="59">
        <v>535.9619159099999</v>
      </c>
      <c r="AA27" s="59">
        <v>524.83586078999997</v>
      </c>
      <c r="AB27" s="59">
        <v>416.15401101000003</v>
      </c>
      <c r="AC27" s="58">
        <f t="shared" si="2"/>
        <v>4450.7886548900005</v>
      </c>
      <c r="AD27" s="59">
        <v>262.41525515000001</v>
      </c>
      <c r="AE27" s="59">
        <v>199.65763612999999</v>
      </c>
      <c r="AF27" s="59">
        <v>191.09241689999999</v>
      </c>
      <c r="AG27" s="59">
        <v>137.85573339000001</v>
      </c>
      <c r="AH27" s="59">
        <v>149.88650125999999</v>
      </c>
      <c r="AI27" s="59">
        <v>133.67623445999999</v>
      </c>
      <c r="AJ27" s="59">
        <v>551.30128767999997</v>
      </c>
      <c r="AK27" s="59">
        <v>645.64358217000006</v>
      </c>
      <c r="AL27" s="59">
        <v>559.16000673000008</v>
      </c>
      <c r="AM27" s="59">
        <v>641.15048853999997</v>
      </c>
      <c r="AN27" s="59">
        <v>573.94711841000003</v>
      </c>
      <c r="AO27" s="59">
        <v>405.00239406999998</v>
      </c>
      <c r="AP27" s="58">
        <f t="shared" si="3"/>
        <v>4747.7243681300006</v>
      </c>
      <c r="AQ27" s="59">
        <v>245.84445707999998</v>
      </c>
      <c r="AR27" s="59">
        <v>208.11309338999999</v>
      </c>
      <c r="AS27" s="59">
        <v>166.71934039999999</v>
      </c>
      <c r="AT27" s="59">
        <v>169.85232492</v>
      </c>
      <c r="AU27" s="59">
        <v>153.54284225000001</v>
      </c>
      <c r="AV27" s="59">
        <v>153.39559392000001</v>
      </c>
      <c r="AW27" s="59">
        <v>642.82543157999999</v>
      </c>
      <c r="AX27" s="59">
        <v>593.91965649000008</v>
      </c>
      <c r="AY27" s="59">
        <v>686.90292074000001</v>
      </c>
      <c r="AZ27" s="59">
        <v>646.56285589999993</v>
      </c>
      <c r="BA27" s="59">
        <v>564.97240194000005</v>
      </c>
      <c r="BB27" s="60">
        <v>515.07344952000005</v>
      </c>
      <c r="BC27" s="58">
        <f t="shared" si="4"/>
        <v>5692.788899180001</v>
      </c>
      <c r="BD27" s="59">
        <v>351.14768135999998</v>
      </c>
      <c r="BE27" s="59">
        <v>181.19826674000001</v>
      </c>
      <c r="BF27" s="59">
        <v>199.14633791</v>
      </c>
      <c r="BG27" s="59">
        <v>220.74308952000001</v>
      </c>
      <c r="BH27" s="59">
        <v>145.30955763</v>
      </c>
      <c r="BI27" s="59">
        <v>188.94214574000003</v>
      </c>
      <c r="BJ27" s="59">
        <v>469.60041942000004</v>
      </c>
      <c r="BK27" s="59">
        <v>889.35275855999998</v>
      </c>
      <c r="BL27" s="59">
        <v>689.14604399999996</v>
      </c>
      <c r="BM27" s="59">
        <v>761.98481979999997</v>
      </c>
      <c r="BN27" s="59">
        <v>851.05780783</v>
      </c>
      <c r="BO27" s="60">
        <v>745.15997066999989</v>
      </c>
    </row>
    <row r="28" spans="1:67">
      <c r="A28" s="63" t="s">
        <v>48</v>
      </c>
      <c r="B28" s="65" t="s">
        <v>11</v>
      </c>
      <c r="C28" s="58">
        <f t="shared" si="0"/>
        <v>0.37837084999999998</v>
      </c>
      <c r="D28" s="59">
        <v>1.33861E-2</v>
      </c>
      <c r="E28" s="59">
        <v>3.50981E-2</v>
      </c>
      <c r="F28" s="59">
        <v>2.5194859999999999E-2</v>
      </c>
      <c r="G28" s="59">
        <v>7.6046039999999995E-2</v>
      </c>
      <c r="H28" s="59">
        <v>2.5822770000000002E-2</v>
      </c>
      <c r="I28" s="59">
        <v>1.239967E-2</v>
      </c>
      <c r="J28" s="59">
        <v>6.5051620000000004E-2</v>
      </c>
      <c r="K28" s="59">
        <v>1.8693120000000001E-2</v>
      </c>
      <c r="L28" s="59">
        <v>2.9111369999999998E-2</v>
      </c>
      <c r="M28" s="59">
        <v>2.0602209999999999E-2</v>
      </c>
      <c r="N28" s="59">
        <v>2.934844E-2</v>
      </c>
      <c r="O28" s="59">
        <v>2.761655E-2</v>
      </c>
      <c r="P28" s="58">
        <f t="shared" si="1"/>
        <v>0.47257002999999997</v>
      </c>
      <c r="Q28" s="59">
        <v>1.748628E-2</v>
      </c>
      <c r="R28" s="59">
        <v>6.0069449999999996E-2</v>
      </c>
      <c r="S28" s="59">
        <v>5.7026059999999996E-2</v>
      </c>
      <c r="T28" s="59">
        <v>2.9033529999999998E-2</v>
      </c>
      <c r="U28" s="59">
        <v>2.6088730000000001E-2</v>
      </c>
      <c r="V28" s="59">
        <v>3.3046069999999997E-2</v>
      </c>
      <c r="W28" s="59">
        <v>2.7476130000000001E-2</v>
      </c>
      <c r="X28" s="59">
        <v>5.2929190000000001E-2</v>
      </c>
      <c r="Y28" s="59">
        <v>5.8877199999999998E-2</v>
      </c>
      <c r="Z28" s="59">
        <v>2.0412759999999999E-2</v>
      </c>
      <c r="AA28" s="59">
        <v>4.7228039999999999E-2</v>
      </c>
      <c r="AB28" s="59">
        <v>4.2896589999999998E-2</v>
      </c>
      <c r="AC28" s="58">
        <f t="shared" si="2"/>
        <v>0.70838095999999995</v>
      </c>
      <c r="AD28" s="59">
        <v>3.1879539999999998E-2</v>
      </c>
      <c r="AE28" s="59">
        <v>5.8355650000000002E-2</v>
      </c>
      <c r="AF28" s="59">
        <v>3.7897460000000001E-2</v>
      </c>
      <c r="AG28" s="59">
        <v>0.15326854999999998</v>
      </c>
      <c r="AH28" s="59">
        <v>4.7462419999999998E-2</v>
      </c>
      <c r="AI28" s="59">
        <v>6.4018640000000002E-2</v>
      </c>
      <c r="AJ28" s="59">
        <v>4.2640379999999999E-2</v>
      </c>
      <c r="AK28" s="59">
        <v>8.371315E-2</v>
      </c>
      <c r="AL28" s="59">
        <v>3.3281230000000002E-2</v>
      </c>
      <c r="AM28" s="59">
        <v>7.6035199999999997E-2</v>
      </c>
      <c r="AN28" s="59">
        <v>5.52693E-2</v>
      </c>
      <c r="AO28" s="59">
        <v>2.4559439999999998E-2</v>
      </c>
      <c r="AP28" s="58">
        <f t="shared" si="3"/>
        <v>0.79270926999999991</v>
      </c>
      <c r="AQ28" s="59">
        <v>2.8231369999999999E-2</v>
      </c>
      <c r="AR28" s="59">
        <v>9.0076890000000007E-2</v>
      </c>
      <c r="AS28" s="59">
        <v>6.4554669999999995E-2</v>
      </c>
      <c r="AT28" s="59">
        <v>8.1453880000000006E-2</v>
      </c>
      <c r="AU28" s="59">
        <v>5.1087680000000003E-2</v>
      </c>
      <c r="AV28" s="59">
        <v>3.9018290000000004E-2</v>
      </c>
      <c r="AW28" s="59">
        <v>0.10837847</v>
      </c>
      <c r="AX28" s="59">
        <v>3.3310760000000002E-2</v>
      </c>
      <c r="AY28" s="59">
        <v>5.8490470000000003E-2</v>
      </c>
      <c r="AZ28" s="59">
        <v>3.4133989999999996E-2</v>
      </c>
      <c r="BA28" s="59">
        <v>0.18082851</v>
      </c>
      <c r="BB28" s="60">
        <v>2.3144290000000001E-2</v>
      </c>
      <c r="BC28" s="58">
        <f t="shared" si="4"/>
        <v>0.66978078000000008</v>
      </c>
      <c r="BD28" s="59">
        <v>3.271396E-2</v>
      </c>
      <c r="BE28" s="59">
        <v>6.300037E-2</v>
      </c>
      <c r="BF28" s="59">
        <v>7.6115450000000001E-2</v>
      </c>
      <c r="BG28" s="59">
        <v>4.1547309999999997E-2</v>
      </c>
      <c r="BH28" s="59">
        <v>2.5462749999999999E-2</v>
      </c>
      <c r="BI28" s="59">
        <v>4.3757370000000004E-2</v>
      </c>
      <c r="BJ28" s="59">
        <v>3.4135650000000003E-2</v>
      </c>
      <c r="BK28" s="59">
        <v>6.9883239999999999E-2</v>
      </c>
      <c r="BL28" s="59">
        <v>0.10998060000000001</v>
      </c>
      <c r="BM28" s="59">
        <v>7.1690470000000006E-2</v>
      </c>
      <c r="BN28" s="59">
        <v>2.8956450000000002E-2</v>
      </c>
      <c r="BO28" s="60">
        <v>7.2537160000000003E-2</v>
      </c>
    </row>
    <row r="29" spans="1:67">
      <c r="A29" s="63" t="s">
        <v>49</v>
      </c>
      <c r="B29" s="64" t="s">
        <v>50</v>
      </c>
      <c r="C29" s="58">
        <f t="shared" si="0"/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8">
        <f t="shared" si="1"/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8">
        <f t="shared" si="2"/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8">
        <f t="shared" si="3"/>
        <v>0</v>
      </c>
      <c r="AQ29" s="59">
        <v>0</v>
      </c>
      <c r="AR29" s="59">
        <v>0</v>
      </c>
      <c r="AS29" s="59">
        <v>0</v>
      </c>
      <c r="AT29" s="59">
        <v>0</v>
      </c>
      <c r="AU29" s="59">
        <v>0</v>
      </c>
      <c r="AV29" s="59">
        <v>0</v>
      </c>
      <c r="AW29" s="59">
        <v>0</v>
      </c>
      <c r="AX29" s="59">
        <v>0</v>
      </c>
      <c r="AY29" s="59">
        <v>0</v>
      </c>
      <c r="AZ29" s="59">
        <v>0</v>
      </c>
      <c r="BA29" s="59">
        <v>0</v>
      </c>
      <c r="BB29" s="60">
        <v>0</v>
      </c>
      <c r="BC29" s="58">
        <f t="shared" si="4"/>
        <v>0</v>
      </c>
      <c r="BD29" s="59">
        <v>0</v>
      </c>
      <c r="BE29" s="59">
        <v>0</v>
      </c>
      <c r="BF29" s="59">
        <v>0</v>
      </c>
      <c r="BG29" s="59">
        <v>0</v>
      </c>
      <c r="BH29" s="59">
        <v>0</v>
      </c>
      <c r="BI29" s="59">
        <v>0</v>
      </c>
      <c r="BJ29" s="59">
        <v>0</v>
      </c>
      <c r="BK29" s="59">
        <v>0</v>
      </c>
      <c r="BL29" s="59">
        <v>0</v>
      </c>
      <c r="BM29" s="59">
        <v>0</v>
      </c>
      <c r="BN29" s="59">
        <v>0</v>
      </c>
      <c r="BO29" s="60">
        <v>0</v>
      </c>
    </row>
    <row r="30" spans="1:67">
      <c r="A30" s="61" t="s">
        <v>51</v>
      </c>
      <c r="B30" s="62" t="s">
        <v>52</v>
      </c>
      <c r="C30" s="58">
        <f t="shared" si="0"/>
        <v>5287.7899024099997</v>
      </c>
      <c r="D30" s="59">
        <v>338.55177888999998</v>
      </c>
      <c r="E30" s="59">
        <v>334.04525490999998</v>
      </c>
      <c r="F30" s="59">
        <v>426.43745513000005</v>
      </c>
      <c r="G30" s="59">
        <v>369.45555352999997</v>
      </c>
      <c r="H30" s="59">
        <v>402.51591562000004</v>
      </c>
      <c r="I30" s="59">
        <v>458.91710521000005</v>
      </c>
      <c r="J30" s="59">
        <v>458.61861504000001</v>
      </c>
      <c r="K30" s="59">
        <v>460.02911569999998</v>
      </c>
      <c r="L30" s="59">
        <v>474.77466419000001</v>
      </c>
      <c r="M30" s="59">
        <v>483.02461112000003</v>
      </c>
      <c r="N30" s="59">
        <v>552.38466532999996</v>
      </c>
      <c r="O30" s="59">
        <v>529.03516774000002</v>
      </c>
      <c r="P30" s="58">
        <f t="shared" si="1"/>
        <v>6500.6600642800004</v>
      </c>
      <c r="Q30" s="59">
        <v>417.05543214000005</v>
      </c>
      <c r="R30" s="59">
        <v>407.43135221</v>
      </c>
      <c r="S30" s="59">
        <v>502.43476468</v>
      </c>
      <c r="T30" s="59">
        <v>502.76079308000004</v>
      </c>
      <c r="U30" s="59">
        <v>433.65108404</v>
      </c>
      <c r="V30" s="59">
        <v>523.68390450999993</v>
      </c>
      <c r="W30" s="59">
        <v>468.60790817999998</v>
      </c>
      <c r="X30" s="59">
        <v>602.95358985999997</v>
      </c>
      <c r="Y30" s="59">
        <v>591.66588550000006</v>
      </c>
      <c r="Z30" s="59">
        <v>639.62201866999999</v>
      </c>
      <c r="AA30" s="59">
        <v>660.60437523000007</v>
      </c>
      <c r="AB30" s="59">
        <v>750.1889561800001</v>
      </c>
      <c r="AC30" s="58">
        <f t="shared" si="2"/>
        <v>7490.2951793000002</v>
      </c>
      <c r="AD30" s="59">
        <v>490.43636029999999</v>
      </c>
      <c r="AE30" s="59">
        <v>468.44479937000006</v>
      </c>
      <c r="AF30" s="59">
        <v>592.35088998999993</v>
      </c>
      <c r="AG30" s="59">
        <v>459.75546438000003</v>
      </c>
      <c r="AH30" s="59">
        <v>567.61226686999998</v>
      </c>
      <c r="AI30" s="59">
        <v>619.82909829000005</v>
      </c>
      <c r="AJ30" s="59">
        <v>632.90002239</v>
      </c>
      <c r="AK30" s="59">
        <v>720.12888025999996</v>
      </c>
      <c r="AL30" s="59">
        <v>656.54337921999991</v>
      </c>
      <c r="AM30" s="59">
        <v>721.36903256000005</v>
      </c>
      <c r="AN30" s="59">
        <v>764.37313820999998</v>
      </c>
      <c r="AO30" s="59">
        <v>796.55184745999998</v>
      </c>
      <c r="AP30" s="58">
        <f t="shared" si="3"/>
        <v>8001.9551288800012</v>
      </c>
      <c r="AQ30" s="59">
        <v>657.45412495000005</v>
      </c>
      <c r="AR30" s="59">
        <v>613.24712935999992</v>
      </c>
      <c r="AS30" s="59">
        <v>550.96296936999988</v>
      </c>
      <c r="AT30" s="59">
        <v>681.54145912000001</v>
      </c>
      <c r="AU30" s="59">
        <v>629.66787589</v>
      </c>
      <c r="AV30" s="59">
        <v>550.95142061000001</v>
      </c>
      <c r="AW30" s="59">
        <v>703.42523586000004</v>
      </c>
      <c r="AX30" s="59">
        <v>740.78072570999996</v>
      </c>
      <c r="AY30" s="59">
        <v>777.46118389000003</v>
      </c>
      <c r="AZ30" s="59">
        <v>626.52317137</v>
      </c>
      <c r="BA30" s="59">
        <v>738.53402979999998</v>
      </c>
      <c r="BB30" s="60">
        <v>731.40580294999995</v>
      </c>
      <c r="BC30" s="58">
        <f t="shared" si="4"/>
        <v>8916.2866683600023</v>
      </c>
      <c r="BD30" s="59">
        <v>606.48658461999992</v>
      </c>
      <c r="BE30" s="59">
        <v>659.15382750000003</v>
      </c>
      <c r="BF30" s="59">
        <v>622.79907126000001</v>
      </c>
      <c r="BG30" s="59">
        <v>664.91914143000008</v>
      </c>
      <c r="BH30" s="59">
        <v>639.73366701999998</v>
      </c>
      <c r="BI30" s="59">
        <v>736.71256940000001</v>
      </c>
      <c r="BJ30" s="59">
        <v>773.89249391999999</v>
      </c>
      <c r="BK30" s="59">
        <v>830.70677975000001</v>
      </c>
      <c r="BL30" s="59">
        <v>870.27556599000002</v>
      </c>
      <c r="BM30" s="59">
        <v>877.36932683999999</v>
      </c>
      <c r="BN30" s="59">
        <v>858.12175075000005</v>
      </c>
      <c r="BO30" s="60">
        <v>776.11588988000005</v>
      </c>
    </row>
    <row r="31" spans="1:67">
      <c r="A31" s="63" t="s">
        <v>53</v>
      </c>
      <c r="B31" s="64" t="s">
        <v>54</v>
      </c>
      <c r="C31" s="58">
        <f t="shared" si="0"/>
        <v>5287.7899024099997</v>
      </c>
      <c r="D31" s="59">
        <v>338.55177888999998</v>
      </c>
      <c r="E31" s="59">
        <v>334.04525490999998</v>
      </c>
      <c r="F31" s="59">
        <v>426.43745513000005</v>
      </c>
      <c r="G31" s="59">
        <v>369.45555352999997</v>
      </c>
      <c r="H31" s="59">
        <v>402.51591562000004</v>
      </c>
      <c r="I31" s="59">
        <v>458.91710521000005</v>
      </c>
      <c r="J31" s="59">
        <v>458.61861504000001</v>
      </c>
      <c r="K31" s="59">
        <v>460.02911569999998</v>
      </c>
      <c r="L31" s="59">
        <v>474.77466419000001</v>
      </c>
      <c r="M31" s="59">
        <v>483.02461112000003</v>
      </c>
      <c r="N31" s="59">
        <v>552.38466532999996</v>
      </c>
      <c r="O31" s="59">
        <v>529.03516774000002</v>
      </c>
      <c r="P31" s="58">
        <f t="shared" si="1"/>
        <v>6500.6600642800004</v>
      </c>
      <c r="Q31" s="59">
        <v>417.05543214000005</v>
      </c>
      <c r="R31" s="59">
        <v>407.43135221</v>
      </c>
      <c r="S31" s="59">
        <v>502.43476468</v>
      </c>
      <c r="T31" s="59">
        <v>502.76079308000004</v>
      </c>
      <c r="U31" s="59">
        <v>433.65108404</v>
      </c>
      <c r="V31" s="59">
        <v>523.68390450999993</v>
      </c>
      <c r="W31" s="59">
        <v>468.60790817999998</v>
      </c>
      <c r="X31" s="59">
        <v>602.95358985999997</v>
      </c>
      <c r="Y31" s="59">
        <v>591.66588550000006</v>
      </c>
      <c r="Z31" s="59">
        <v>639.62201866999999</v>
      </c>
      <c r="AA31" s="59">
        <v>660.60437523000007</v>
      </c>
      <c r="AB31" s="59">
        <v>750.1889561800001</v>
      </c>
      <c r="AC31" s="58">
        <f t="shared" si="2"/>
        <v>7490.2951793000002</v>
      </c>
      <c r="AD31" s="59">
        <v>490.43636029999999</v>
      </c>
      <c r="AE31" s="59">
        <v>468.44479937000006</v>
      </c>
      <c r="AF31" s="59">
        <v>592.35088998999993</v>
      </c>
      <c r="AG31" s="59">
        <v>459.75546438000003</v>
      </c>
      <c r="AH31" s="59">
        <v>567.61226686999998</v>
      </c>
      <c r="AI31" s="59">
        <v>619.82909829000005</v>
      </c>
      <c r="AJ31" s="59">
        <v>632.90002239</v>
      </c>
      <c r="AK31" s="59">
        <v>720.12888025999996</v>
      </c>
      <c r="AL31" s="59">
        <v>656.54337921999991</v>
      </c>
      <c r="AM31" s="59">
        <v>721.36903256000005</v>
      </c>
      <c r="AN31" s="59">
        <v>764.37313820999998</v>
      </c>
      <c r="AO31" s="59">
        <v>796.55184745999998</v>
      </c>
      <c r="AP31" s="58">
        <f t="shared" si="3"/>
        <v>8001.9551288800012</v>
      </c>
      <c r="AQ31" s="59">
        <v>657.45412495000005</v>
      </c>
      <c r="AR31" s="59">
        <v>613.24712935999992</v>
      </c>
      <c r="AS31" s="59">
        <v>550.96296936999988</v>
      </c>
      <c r="AT31" s="59">
        <v>681.54145912000001</v>
      </c>
      <c r="AU31" s="59">
        <v>629.66787589</v>
      </c>
      <c r="AV31" s="59">
        <v>550.95142061000001</v>
      </c>
      <c r="AW31" s="59">
        <v>703.42523586000004</v>
      </c>
      <c r="AX31" s="59">
        <v>740.78072570999996</v>
      </c>
      <c r="AY31" s="59">
        <v>777.46118389000003</v>
      </c>
      <c r="AZ31" s="59">
        <v>626.52317137</v>
      </c>
      <c r="BA31" s="59">
        <v>738.53402979999998</v>
      </c>
      <c r="BB31" s="60">
        <v>731.40580294999995</v>
      </c>
      <c r="BC31" s="58">
        <f t="shared" si="4"/>
        <v>8916.2866683600023</v>
      </c>
      <c r="BD31" s="59">
        <v>606.48658461999992</v>
      </c>
      <c r="BE31" s="59">
        <v>659.15382750000003</v>
      </c>
      <c r="BF31" s="59">
        <v>622.79907126000001</v>
      </c>
      <c r="BG31" s="59">
        <v>664.91914143000008</v>
      </c>
      <c r="BH31" s="59">
        <v>639.73366701999998</v>
      </c>
      <c r="BI31" s="59">
        <v>736.71256940000001</v>
      </c>
      <c r="BJ31" s="59">
        <v>773.89249391999999</v>
      </c>
      <c r="BK31" s="59">
        <v>830.70677975000001</v>
      </c>
      <c r="BL31" s="59">
        <v>870.27556599000002</v>
      </c>
      <c r="BM31" s="59">
        <v>877.36932683999999</v>
      </c>
      <c r="BN31" s="59">
        <v>858.12175075000005</v>
      </c>
      <c r="BO31" s="60">
        <v>776.11588988000005</v>
      </c>
    </row>
    <row r="32" spans="1:67">
      <c r="A32" s="63" t="s">
        <v>55</v>
      </c>
      <c r="B32" s="64" t="s">
        <v>56</v>
      </c>
      <c r="C32" s="58">
        <f t="shared" si="0"/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8">
        <f t="shared" si="1"/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8">
        <f t="shared" si="2"/>
        <v>0</v>
      </c>
      <c r="AD32" s="59">
        <v>0</v>
      </c>
      <c r="AE32" s="59">
        <v>0</v>
      </c>
      <c r="AF32" s="59">
        <v>0</v>
      </c>
      <c r="AG32" s="59">
        <v>0</v>
      </c>
      <c r="AH32" s="59">
        <v>0</v>
      </c>
      <c r="AI32" s="59">
        <v>0</v>
      </c>
      <c r="AJ32" s="59">
        <v>0</v>
      </c>
      <c r="AK32" s="59">
        <v>0</v>
      </c>
      <c r="AL32" s="59">
        <v>0</v>
      </c>
      <c r="AM32" s="59">
        <v>0</v>
      </c>
      <c r="AN32" s="59">
        <v>0</v>
      </c>
      <c r="AO32" s="59">
        <v>0</v>
      </c>
      <c r="AP32" s="58">
        <f t="shared" si="3"/>
        <v>0</v>
      </c>
      <c r="AQ32" s="59">
        <v>0</v>
      </c>
      <c r="AR32" s="59">
        <v>0</v>
      </c>
      <c r="AS32" s="59">
        <v>0</v>
      </c>
      <c r="AT32" s="59">
        <v>0</v>
      </c>
      <c r="AU32" s="59">
        <v>0</v>
      </c>
      <c r="AV32" s="59">
        <v>0</v>
      </c>
      <c r="AW32" s="59">
        <v>0</v>
      </c>
      <c r="AX32" s="59">
        <v>0</v>
      </c>
      <c r="AY32" s="59">
        <v>0</v>
      </c>
      <c r="AZ32" s="59">
        <v>0</v>
      </c>
      <c r="BA32" s="59">
        <v>0</v>
      </c>
      <c r="BB32" s="60">
        <v>0</v>
      </c>
      <c r="BC32" s="58">
        <f t="shared" si="4"/>
        <v>0</v>
      </c>
      <c r="BD32" s="59">
        <v>0</v>
      </c>
      <c r="BE32" s="59">
        <v>0</v>
      </c>
      <c r="BF32" s="59">
        <v>0</v>
      </c>
      <c r="BG32" s="59">
        <v>0</v>
      </c>
      <c r="BH32" s="59">
        <v>0</v>
      </c>
      <c r="BI32" s="59">
        <v>0</v>
      </c>
      <c r="BJ32" s="59">
        <v>0</v>
      </c>
      <c r="BK32" s="59">
        <v>0</v>
      </c>
      <c r="BL32" s="59">
        <v>0</v>
      </c>
      <c r="BM32" s="59">
        <v>0</v>
      </c>
      <c r="BN32" s="59">
        <v>0</v>
      </c>
      <c r="BO32" s="60">
        <v>0</v>
      </c>
    </row>
    <row r="33" spans="1:67">
      <c r="A33" s="63" t="s">
        <v>57</v>
      </c>
      <c r="B33" s="64" t="s">
        <v>58</v>
      </c>
      <c r="C33" s="58">
        <f t="shared" si="0"/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8">
        <f t="shared" si="1"/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8">
        <f t="shared" si="2"/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  <c r="AL33" s="59">
        <v>0</v>
      </c>
      <c r="AM33" s="59">
        <v>0</v>
      </c>
      <c r="AN33" s="59">
        <v>0</v>
      </c>
      <c r="AO33" s="59">
        <v>0</v>
      </c>
      <c r="AP33" s="58">
        <f t="shared" si="3"/>
        <v>0</v>
      </c>
      <c r="AQ33" s="59">
        <v>0</v>
      </c>
      <c r="AR33" s="59">
        <v>0</v>
      </c>
      <c r="AS33" s="59">
        <v>0</v>
      </c>
      <c r="AT33" s="59">
        <v>0</v>
      </c>
      <c r="AU33" s="59">
        <v>0</v>
      </c>
      <c r="AV33" s="59">
        <v>0</v>
      </c>
      <c r="AW33" s="59">
        <v>0</v>
      </c>
      <c r="AX33" s="59">
        <v>0</v>
      </c>
      <c r="AY33" s="59">
        <v>0</v>
      </c>
      <c r="AZ33" s="59">
        <v>0</v>
      </c>
      <c r="BA33" s="59">
        <v>0</v>
      </c>
      <c r="BB33" s="60">
        <v>0</v>
      </c>
      <c r="BC33" s="58">
        <f t="shared" si="4"/>
        <v>0</v>
      </c>
      <c r="BD33" s="59">
        <v>0</v>
      </c>
      <c r="BE33" s="59">
        <v>0</v>
      </c>
      <c r="BF33" s="59">
        <v>0</v>
      </c>
      <c r="BG33" s="59">
        <v>0</v>
      </c>
      <c r="BH33" s="59">
        <v>0</v>
      </c>
      <c r="BI33" s="59">
        <v>0</v>
      </c>
      <c r="BJ33" s="59">
        <v>0</v>
      </c>
      <c r="BK33" s="59">
        <v>0</v>
      </c>
      <c r="BL33" s="59">
        <v>0</v>
      </c>
      <c r="BM33" s="59">
        <v>0</v>
      </c>
      <c r="BN33" s="59">
        <v>0</v>
      </c>
      <c r="BO33" s="60">
        <v>0</v>
      </c>
    </row>
    <row r="34" spans="1:67">
      <c r="A34" s="63" t="s">
        <v>59</v>
      </c>
      <c r="B34" s="64" t="s">
        <v>60</v>
      </c>
      <c r="C34" s="58">
        <f t="shared" si="0"/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8">
        <f t="shared" si="1"/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8">
        <f t="shared" si="2"/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  <c r="AL34" s="59">
        <v>0</v>
      </c>
      <c r="AM34" s="59">
        <v>0</v>
      </c>
      <c r="AN34" s="59">
        <v>0</v>
      </c>
      <c r="AO34" s="59">
        <v>0</v>
      </c>
      <c r="AP34" s="58">
        <f t="shared" si="3"/>
        <v>0</v>
      </c>
      <c r="AQ34" s="59">
        <v>0</v>
      </c>
      <c r="AR34" s="59">
        <v>0</v>
      </c>
      <c r="AS34" s="59">
        <v>0</v>
      </c>
      <c r="AT34" s="59">
        <v>0</v>
      </c>
      <c r="AU34" s="59">
        <v>0</v>
      </c>
      <c r="AV34" s="59">
        <v>0</v>
      </c>
      <c r="AW34" s="59">
        <v>0</v>
      </c>
      <c r="AX34" s="59">
        <v>0</v>
      </c>
      <c r="AY34" s="59">
        <v>0</v>
      </c>
      <c r="AZ34" s="59">
        <v>0</v>
      </c>
      <c r="BA34" s="59">
        <v>0</v>
      </c>
      <c r="BB34" s="60">
        <v>0</v>
      </c>
      <c r="BC34" s="58">
        <f t="shared" si="4"/>
        <v>0</v>
      </c>
      <c r="BD34" s="59">
        <v>0</v>
      </c>
      <c r="BE34" s="59">
        <v>0</v>
      </c>
      <c r="BF34" s="59">
        <v>0</v>
      </c>
      <c r="BG34" s="59">
        <v>0</v>
      </c>
      <c r="BH34" s="59">
        <v>0</v>
      </c>
      <c r="BI34" s="59">
        <v>0</v>
      </c>
      <c r="BJ34" s="59">
        <v>0</v>
      </c>
      <c r="BK34" s="59">
        <v>0</v>
      </c>
      <c r="BL34" s="59">
        <v>0</v>
      </c>
      <c r="BM34" s="59">
        <v>0</v>
      </c>
      <c r="BN34" s="59">
        <v>0</v>
      </c>
      <c r="BO34" s="60">
        <v>0</v>
      </c>
    </row>
    <row r="35" spans="1:67">
      <c r="A35" s="63" t="s">
        <v>61</v>
      </c>
      <c r="B35" s="64" t="s">
        <v>62</v>
      </c>
      <c r="C35" s="58">
        <f t="shared" si="0"/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8">
        <f t="shared" si="1"/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8">
        <f t="shared" si="2"/>
        <v>0</v>
      </c>
      <c r="AD35" s="59">
        <v>0</v>
      </c>
      <c r="AE35" s="59">
        <v>0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v>0</v>
      </c>
      <c r="AM35" s="59">
        <v>0</v>
      </c>
      <c r="AN35" s="59">
        <v>0</v>
      </c>
      <c r="AO35" s="59">
        <v>0</v>
      </c>
      <c r="AP35" s="58">
        <f t="shared" si="3"/>
        <v>0</v>
      </c>
      <c r="AQ35" s="59">
        <v>0</v>
      </c>
      <c r="AR35" s="59">
        <v>0</v>
      </c>
      <c r="AS35" s="59">
        <v>0</v>
      </c>
      <c r="AT35" s="59">
        <v>0</v>
      </c>
      <c r="AU35" s="59">
        <v>0</v>
      </c>
      <c r="AV35" s="59">
        <v>0</v>
      </c>
      <c r="AW35" s="59">
        <v>0</v>
      </c>
      <c r="AX35" s="59">
        <v>0</v>
      </c>
      <c r="AY35" s="59">
        <v>0</v>
      </c>
      <c r="AZ35" s="59">
        <v>0</v>
      </c>
      <c r="BA35" s="59">
        <v>0</v>
      </c>
      <c r="BB35" s="60">
        <v>0</v>
      </c>
      <c r="BC35" s="58">
        <f t="shared" si="4"/>
        <v>0</v>
      </c>
      <c r="BD35" s="59">
        <v>0</v>
      </c>
      <c r="BE35" s="59">
        <v>0</v>
      </c>
      <c r="BF35" s="59">
        <v>0</v>
      </c>
      <c r="BG35" s="59">
        <v>0</v>
      </c>
      <c r="BH35" s="59">
        <v>0</v>
      </c>
      <c r="BI35" s="59">
        <v>0</v>
      </c>
      <c r="BJ35" s="59">
        <v>0</v>
      </c>
      <c r="BK35" s="59">
        <v>0</v>
      </c>
      <c r="BL35" s="59">
        <v>0</v>
      </c>
      <c r="BM35" s="59">
        <v>0</v>
      </c>
      <c r="BN35" s="59">
        <v>0</v>
      </c>
      <c r="BO35" s="60">
        <v>0</v>
      </c>
    </row>
    <row r="36" spans="1:67">
      <c r="A36" s="63" t="s">
        <v>63</v>
      </c>
      <c r="B36" s="64" t="s">
        <v>64</v>
      </c>
      <c r="C36" s="58">
        <f t="shared" si="0"/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8">
        <f t="shared" si="1"/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58">
        <f t="shared" si="2"/>
        <v>0</v>
      </c>
      <c r="AD36" s="59">
        <v>0</v>
      </c>
      <c r="AE36" s="59">
        <v>0</v>
      </c>
      <c r="AF36" s="59">
        <v>0</v>
      </c>
      <c r="AG36" s="59">
        <v>0</v>
      </c>
      <c r="AH36" s="59">
        <v>0</v>
      </c>
      <c r="AI36" s="59">
        <v>0</v>
      </c>
      <c r="AJ36" s="59">
        <v>0</v>
      </c>
      <c r="AK36" s="59">
        <v>0</v>
      </c>
      <c r="AL36" s="59">
        <v>0</v>
      </c>
      <c r="AM36" s="59">
        <v>0</v>
      </c>
      <c r="AN36" s="59">
        <v>0</v>
      </c>
      <c r="AO36" s="59">
        <v>0</v>
      </c>
      <c r="AP36" s="58">
        <f t="shared" si="3"/>
        <v>0</v>
      </c>
      <c r="AQ36" s="59">
        <v>0</v>
      </c>
      <c r="AR36" s="59">
        <v>0</v>
      </c>
      <c r="AS36" s="59">
        <v>0</v>
      </c>
      <c r="AT36" s="59">
        <v>0</v>
      </c>
      <c r="AU36" s="59">
        <v>0</v>
      </c>
      <c r="AV36" s="59">
        <v>0</v>
      </c>
      <c r="AW36" s="59">
        <v>0</v>
      </c>
      <c r="AX36" s="59">
        <v>0</v>
      </c>
      <c r="AY36" s="59">
        <v>0</v>
      </c>
      <c r="AZ36" s="59">
        <v>0</v>
      </c>
      <c r="BA36" s="59">
        <v>0</v>
      </c>
      <c r="BB36" s="60">
        <v>0</v>
      </c>
      <c r="BC36" s="58">
        <f t="shared" si="4"/>
        <v>0</v>
      </c>
      <c r="BD36" s="59">
        <v>0</v>
      </c>
      <c r="BE36" s="59">
        <v>0</v>
      </c>
      <c r="BF36" s="59">
        <v>0</v>
      </c>
      <c r="BG36" s="59">
        <v>0</v>
      </c>
      <c r="BH36" s="59">
        <v>0</v>
      </c>
      <c r="BI36" s="59">
        <v>0</v>
      </c>
      <c r="BJ36" s="59">
        <v>0</v>
      </c>
      <c r="BK36" s="59">
        <v>0</v>
      </c>
      <c r="BL36" s="59">
        <v>0</v>
      </c>
      <c r="BM36" s="59">
        <v>0</v>
      </c>
      <c r="BN36" s="59">
        <v>0</v>
      </c>
      <c r="BO36" s="60">
        <v>0</v>
      </c>
    </row>
    <row r="37" spans="1:67">
      <c r="A37" s="61" t="s">
        <v>65</v>
      </c>
      <c r="B37" s="62" t="s">
        <v>66</v>
      </c>
      <c r="C37" s="58">
        <f t="shared" si="0"/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8">
        <f t="shared" si="1"/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8">
        <f t="shared" si="2"/>
        <v>0</v>
      </c>
      <c r="AD37" s="59">
        <v>0</v>
      </c>
      <c r="AE37" s="59">
        <v>0</v>
      </c>
      <c r="AF37" s="59">
        <v>0</v>
      </c>
      <c r="AG37" s="59">
        <v>0</v>
      </c>
      <c r="AH37" s="59">
        <v>0</v>
      </c>
      <c r="AI37" s="59">
        <v>0</v>
      </c>
      <c r="AJ37" s="59">
        <v>0</v>
      </c>
      <c r="AK37" s="59">
        <v>0</v>
      </c>
      <c r="AL37" s="59">
        <v>0</v>
      </c>
      <c r="AM37" s="59">
        <v>0</v>
      </c>
      <c r="AN37" s="59">
        <v>0</v>
      </c>
      <c r="AO37" s="59">
        <v>0</v>
      </c>
      <c r="AP37" s="58">
        <f t="shared" si="3"/>
        <v>0</v>
      </c>
      <c r="AQ37" s="59">
        <v>0</v>
      </c>
      <c r="AR37" s="59">
        <v>0</v>
      </c>
      <c r="AS37" s="59">
        <v>0</v>
      </c>
      <c r="AT37" s="59">
        <v>0</v>
      </c>
      <c r="AU37" s="59">
        <v>0</v>
      </c>
      <c r="AV37" s="59">
        <v>0</v>
      </c>
      <c r="AW37" s="59">
        <v>0</v>
      </c>
      <c r="AX37" s="59">
        <v>0</v>
      </c>
      <c r="AY37" s="59">
        <v>0</v>
      </c>
      <c r="AZ37" s="59">
        <v>0</v>
      </c>
      <c r="BA37" s="59">
        <v>0</v>
      </c>
      <c r="BB37" s="60">
        <v>0</v>
      </c>
      <c r="BC37" s="58">
        <f t="shared" si="4"/>
        <v>14.375333703349741</v>
      </c>
      <c r="BD37" s="59">
        <v>1.4704814498923926</v>
      </c>
      <c r="BE37" s="59">
        <v>0.69108949781103668</v>
      </c>
      <c r="BF37" s="59">
        <v>0.66450427054356753</v>
      </c>
      <c r="BG37" s="59">
        <v>0.41628120330814689</v>
      </c>
      <c r="BH37" s="59">
        <v>0.86462837908137213</v>
      </c>
      <c r="BI37" s="59">
        <v>1.2969425686220577</v>
      </c>
      <c r="BJ37" s="59">
        <v>1.1888640212368864</v>
      </c>
      <c r="BK37" s="59">
        <v>1.1888640212368864</v>
      </c>
      <c r="BL37" s="59">
        <v>0.86462837908137125</v>
      </c>
      <c r="BM37" s="59">
        <v>1.0807854738517149</v>
      </c>
      <c r="BN37" s="59">
        <v>0.54039273692585743</v>
      </c>
      <c r="BO37" s="60">
        <v>4.1078717017584516</v>
      </c>
    </row>
    <row r="38" spans="1:67">
      <c r="A38" s="56" t="s">
        <v>67</v>
      </c>
      <c r="B38" s="57" t="s">
        <v>68</v>
      </c>
      <c r="C38" s="58">
        <f t="shared" si="0"/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8">
        <f t="shared" si="1"/>
        <v>52.124698290727267</v>
      </c>
      <c r="Q38" s="59">
        <v>5.9267526500000001</v>
      </c>
      <c r="R38" s="59">
        <v>3.1020270299999995</v>
      </c>
      <c r="S38" s="59">
        <v>2.9856404100000002</v>
      </c>
      <c r="T38" s="59">
        <v>7.98880386</v>
      </c>
      <c r="U38" s="59">
        <v>3.0211689399999999</v>
      </c>
      <c r="V38" s="59">
        <v>3.3800240200000005</v>
      </c>
      <c r="W38" s="59">
        <v>0</v>
      </c>
      <c r="X38" s="59">
        <v>9.5048501800000018</v>
      </c>
      <c r="Y38" s="59">
        <v>1.8512030699999968</v>
      </c>
      <c r="Z38" s="59">
        <v>9.2408247999999986</v>
      </c>
      <c r="AA38" s="59">
        <v>0.26928276000000295</v>
      </c>
      <c r="AB38" s="59">
        <v>4.8541205707272681</v>
      </c>
      <c r="AC38" s="58">
        <f t="shared" si="2"/>
        <v>52.871471440000008</v>
      </c>
      <c r="AD38" s="59">
        <v>7.2208511299999998</v>
      </c>
      <c r="AE38" s="59">
        <v>3.0141096000000003</v>
      </c>
      <c r="AF38" s="59">
        <v>3.1672563899999999</v>
      </c>
      <c r="AG38" s="59">
        <v>10.06559025</v>
      </c>
      <c r="AH38" s="59">
        <v>4.7206480299999996</v>
      </c>
      <c r="AI38" s="59">
        <v>3.2098256900000024</v>
      </c>
      <c r="AJ38" s="59">
        <v>0</v>
      </c>
      <c r="AK38" s="59">
        <v>2.656459169999998</v>
      </c>
      <c r="AL38" s="59">
        <v>6.2203407767857186</v>
      </c>
      <c r="AM38" s="59">
        <v>5.1835071432142854</v>
      </c>
      <c r="AN38" s="59">
        <v>5.7822367062619051</v>
      </c>
      <c r="AO38" s="59">
        <v>1.6306465537380959</v>
      </c>
      <c r="AP38" s="58">
        <f t="shared" si="3"/>
        <v>63.888574089999992</v>
      </c>
      <c r="AQ38" s="59">
        <v>9.4396141599999996</v>
      </c>
      <c r="AR38" s="59">
        <v>1.2306070500000001</v>
      </c>
      <c r="AS38" s="59">
        <v>5.5364330199999996</v>
      </c>
      <c r="AT38" s="59">
        <v>11.613094449999998</v>
      </c>
      <c r="AU38" s="59">
        <v>2.4063256900000001</v>
      </c>
      <c r="AV38" s="59">
        <v>2.9676703199999999</v>
      </c>
      <c r="AW38" s="59">
        <v>11.219790779999999</v>
      </c>
      <c r="AX38" s="59">
        <v>1.1602712399999999</v>
      </c>
      <c r="AY38" s="59">
        <v>2.8148174500000001</v>
      </c>
      <c r="AZ38" s="59">
        <v>10.323936</v>
      </c>
      <c r="BA38" s="59">
        <v>0.26583217999999997</v>
      </c>
      <c r="BB38" s="60">
        <v>4.9101817499999996</v>
      </c>
      <c r="BC38" s="58">
        <f t="shared" si="4"/>
        <v>34093.699705409999</v>
      </c>
      <c r="BD38" s="59">
        <v>2393.6557941000001</v>
      </c>
      <c r="BE38" s="59">
        <v>2727.7940845500007</v>
      </c>
      <c r="BF38" s="59">
        <v>2620.2364250999999</v>
      </c>
      <c r="BG38" s="59">
        <v>3094.7500172099999</v>
      </c>
      <c r="BH38" s="59">
        <v>2598.9368804199999</v>
      </c>
      <c r="BI38" s="59">
        <v>3156.7894227700003</v>
      </c>
      <c r="BJ38" s="59">
        <v>2993.7094493899995</v>
      </c>
      <c r="BK38" s="59">
        <v>2922.5372796300003</v>
      </c>
      <c r="BL38" s="59">
        <v>2835.5531773900002</v>
      </c>
      <c r="BM38" s="59">
        <v>2711.8142800599999</v>
      </c>
      <c r="BN38" s="59">
        <v>2738.7530667100004</v>
      </c>
      <c r="BO38" s="60">
        <v>3299.1698280800001</v>
      </c>
    </row>
    <row r="39" spans="1:67">
      <c r="A39" s="61" t="s">
        <v>69</v>
      </c>
      <c r="B39" s="62" t="s">
        <v>70</v>
      </c>
      <c r="C39" s="58">
        <f t="shared" si="0"/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8">
        <f t="shared" si="1"/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8">
        <f t="shared" si="2"/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v>0</v>
      </c>
      <c r="AM39" s="59">
        <v>0</v>
      </c>
      <c r="AN39" s="59">
        <v>0</v>
      </c>
      <c r="AO39" s="59">
        <v>0</v>
      </c>
      <c r="AP39" s="58">
        <f t="shared" si="3"/>
        <v>0</v>
      </c>
      <c r="AQ39" s="59">
        <v>0</v>
      </c>
      <c r="AR39" s="59">
        <v>0</v>
      </c>
      <c r="AS39" s="59">
        <v>0</v>
      </c>
      <c r="AT39" s="59">
        <v>0</v>
      </c>
      <c r="AU39" s="59">
        <v>0</v>
      </c>
      <c r="AV39" s="59">
        <v>0</v>
      </c>
      <c r="AW39" s="59">
        <v>0</v>
      </c>
      <c r="AX39" s="59">
        <v>0</v>
      </c>
      <c r="AY39" s="59">
        <v>0</v>
      </c>
      <c r="AZ39" s="59">
        <v>0</v>
      </c>
      <c r="BA39" s="59">
        <v>0</v>
      </c>
      <c r="BB39" s="60">
        <v>0</v>
      </c>
      <c r="BC39" s="58">
        <f t="shared" si="4"/>
        <v>16465.091617240003</v>
      </c>
      <c r="BD39" s="59">
        <v>1064.2250126900001</v>
      </c>
      <c r="BE39" s="59">
        <v>1439.0539273000004</v>
      </c>
      <c r="BF39" s="59">
        <v>1107.2666842599999</v>
      </c>
      <c r="BG39" s="59">
        <v>1722.5586386100001</v>
      </c>
      <c r="BH39" s="59">
        <v>1186.41843266</v>
      </c>
      <c r="BI39" s="59">
        <v>1375.32878282</v>
      </c>
      <c r="BJ39" s="59">
        <v>1548.55236266</v>
      </c>
      <c r="BK39" s="59">
        <v>1501.5799237900001</v>
      </c>
      <c r="BL39" s="59">
        <v>1422.8277981100005</v>
      </c>
      <c r="BM39" s="59">
        <v>1283.6696500199998</v>
      </c>
      <c r="BN39" s="59">
        <v>1305.9380506000002</v>
      </c>
      <c r="BO39" s="60">
        <v>1507.67235372</v>
      </c>
    </row>
    <row r="40" spans="1:67">
      <c r="A40" s="63" t="s">
        <v>71</v>
      </c>
      <c r="B40" s="64" t="s">
        <v>72</v>
      </c>
      <c r="C40" s="58">
        <f t="shared" si="0"/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8">
        <f t="shared" si="1"/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8">
        <f t="shared" si="2"/>
        <v>0</v>
      </c>
      <c r="AD40" s="59">
        <v>0</v>
      </c>
      <c r="AE40" s="59">
        <v>0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v>0</v>
      </c>
      <c r="AM40" s="59">
        <v>0</v>
      </c>
      <c r="AN40" s="59">
        <v>0</v>
      </c>
      <c r="AO40" s="59">
        <v>0</v>
      </c>
      <c r="AP40" s="58">
        <f t="shared" si="3"/>
        <v>0</v>
      </c>
      <c r="AQ40" s="59">
        <v>0</v>
      </c>
      <c r="AR40" s="59">
        <v>0</v>
      </c>
      <c r="AS40" s="59">
        <v>0</v>
      </c>
      <c r="AT40" s="59">
        <v>0</v>
      </c>
      <c r="AU40" s="59">
        <v>0</v>
      </c>
      <c r="AV40" s="59">
        <v>0</v>
      </c>
      <c r="AW40" s="59">
        <v>0</v>
      </c>
      <c r="AX40" s="59">
        <v>0</v>
      </c>
      <c r="AY40" s="59">
        <v>0</v>
      </c>
      <c r="AZ40" s="59">
        <v>0</v>
      </c>
      <c r="BA40" s="59">
        <v>0</v>
      </c>
      <c r="BB40" s="60">
        <v>0</v>
      </c>
      <c r="BC40" s="58">
        <f t="shared" si="4"/>
        <v>4824.9288238500003</v>
      </c>
      <c r="BD40" s="59">
        <v>337.05731553000004</v>
      </c>
      <c r="BE40" s="59">
        <v>424.29593223000006</v>
      </c>
      <c r="BF40" s="59">
        <v>304.18377148999991</v>
      </c>
      <c r="BG40" s="59">
        <v>498.29465067000001</v>
      </c>
      <c r="BH40" s="59">
        <v>398.8664701699999</v>
      </c>
      <c r="BI40" s="59">
        <v>408.85870432999991</v>
      </c>
      <c r="BJ40" s="59">
        <v>419.20072612000018</v>
      </c>
      <c r="BK40" s="59">
        <v>396.64312620999993</v>
      </c>
      <c r="BL40" s="59">
        <v>402.73988653000004</v>
      </c>
      <c r="BM40" s="59">
        <v>399.74394817000007</v>
      </c>
      <c r="BN40" s="59">
        <v>406.96488712999991</v>
      </c>
      <c r="BO40" s="60">
        <v>428.07940527</v>
      </c>
    </row>
    <row r="41" spans="1:67">
      <c r="A41" s="63" t="s">
        <v>73</v>
      </c>
      <c r="B41" s="64" t="s">
        <v>74</v>
      </c>
      <c r="C41" s="58">
        <f t="shared" si="0"/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8">
        <f t="shared" si="1"/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8">
        <f t="shared" si="2"/>
        <v>0</v>
      </c>
      <c r="AD41" s="59">
        <v>0</v>
      </c>
      <c r="AE41" s="59">
        <v>0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59">
        <v>0</v>
      </c>
      <c r="AO41" s="59">
        <v>0</v>
      </c>
      <c r="AP41" s="58">
        <f t="shared" si="3"/>
        <v>0</v>
      </c>
      <c r="AQ41" s="59">
        <v>0</v>
      </c>
      <c r="AR41" s="59">
        <v>0</v>
      </c>
      <c r="AS41" s="59">
        <v>0</v>
      </c>
      <c r="AT41" s="59">
        <v>0</v>
      </c>
      <c r="AU41" s="59">
        <v>0</v>
      </c>
      <c r="AV41" s="59">
        <v>0</v>
      </c>
      <c r="AW41" s="59">
        <v>0</v>
      </c>
      <c r="AX41" s="59">
        <v>0</v>
      </c>
      <c r="AY41" s="59">
        <v>0</v>
      </c>
      <c r="AZ41" s="59">
        <v>0</v>
      </c>
      <c r="BA41" s="59">
        <v>0</v>
      </c>
      <c r="BB41" s="60">
        <v>0</v>
      </c>
      <c r="BC41" s="58">
        <f t="shared" si="4"/>
        <v>11640.162793389998</v>
      </c>
      <c r="BD41" s="59">
        <v>727.16769715999999</v>
      </c>
      <c r="BE41" s="59">
        <v>1014.7579950700003</v>
      </c>
      <c r="BF41" s="59">
        <v>803.08291277000001</v>
      </c>
      <c r="BG41" s="59">
        <v>1224.2639879400001</v>
      </c>
      <c r="BH41" s="59">
        <v>787.55196249000005</v>
      </c>
      <c r="BI41" s="59">
        <v>966.47007848999999</v>
      </c>
      <c r="BJ41" s="59">
        <v>1129.3516365399998</v>
      </c>
      <c r="BK41" s="59">
        <v>1104.9367975800001</v>
      </c>
      <c r="BL41" s="59">
        <v>1020.0879115800005</v>
      </c>
      <c r="BM41" s="59">
        <v>883.92570184999977</v>
      </c>
      <c r="BN41" s="59">
        <v>898.97316347000037</v>
      </c>
      <c r="BO41" s="60">
        <v>1079.59294845</v>
      </c>
    </row>
    <row r="42" spans="1:67">
      <c r="A42" s="63" t="s">
        <v>75</v>
      </c>
      <c r="B42" s="64" t="s">
        <v>76</v>
      </c>
      <c r="C42" s="58">
        <f t="shared" si="0"/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8">
        <f t="shared" si="1"/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8">
        <f t="shared" si="2"/>
        <v>0</v>
      </c>
      <c r="AD42" s="59">
        <v>0</v>
      </c>
      <c r="AE42" s="59">
        <v>0</v>
      </c>
      <c r="AF42" s="59">
        <v>0</v>
      </c>
      <c r="AG42" s="59">
        <v>0</v>
      </c>
      <c r="AH42" s="59">
        <v>0</v>
      </c>
      <c r="AI42" s="59">
        <v>0</v>
      </c>
      <c r="AJ42" s="59">
        <v>0</v>
      </c>
      <c r="AK42" s="59">
        <v>0</v>
      </c>
      <c r="AL42" s="59">
        <v>0</v>
      </c>
      <c r="AM42" s="59">
        <v>0</v>
      </c>
      <c r="AN42" s="59">
        <v>0</v>
      </c>
      <c r="AO42" s="59">
        <v>0</v>
      </c>
      <c r="AP42" s="58">
        <f t="shared" si="3"/>
        <v>0</v>
      </c>
      <c r="AQ42" s="59">
        <v>0</v>
      </c>
      <c r="AR42" s="59">
        <v>0</v>
      </c>
      <c r="AS42" s="59">
        <v>0</v>
      </c>
      <c r="AT42" s="59">
        <v>0</v>
      </c>
      <c r="AU42" s="59">
        <v>0</v>
      </c>
      <c r="AV42" s="59">
        <v>0</v>
      </c>
      <c r="AW42" s="59">
        <v>0</v>
      </c>
      <c r="AX42" s="59">
        <v>0</v>
      </c>
      <c r="AY42" s="59">
        <v>0</v>
      </c>
      <c r="AZ42" s="59">
        <v>0</v>
      </c>
      <c r="BA42" s="59">
        <v>0</v>
      </c>
      <c r="BB42" s="60">
        <v>0</v>
      </c>
      <c r="BC42" s="58">
        <f t="shared" si="4"/>
        <v>0</v>
      </c>
      <c r="BD42" s="59">
        <v>0</v>
      </c>
      <c r="BE42" s="59">
        <v>0</v>
      </c>
      <c r="BF42" s="59">
        <v>0</v>
      </c>
      <c r="BG42" s="59">
        <v>0</v>
      </c>
      <c r="BH42" s="59">
        <v>0</v>
      </c>
      <c r="BI42" s="59">
        <v>0</v>
      </c>
      <c r="BJ42" s="59">
        <v>0</v>
      </c>
      <c r="BK42" s="59">
        <v>0</v>
      </c>
      <c r="BL42" s="59">
        <v>0</v>
      </c>
      <c r="BM42" s="59">
        <v>0</v>
      </c>
      <c r="BN42" s="59">
        <v>0</v>
      </c>
      <c r="BO42" s="60">
        <v>0</v>
      </c>
    </row>
    <row r="43" spans="1:67">
      <c r="A43" s="63" t="s">
        <v>77</v>
      </c>
      <c r="B43" s="64" t="s">
        <v>78</v>
      </c>
      <c r="C43" s="58">
        <f t="shared" si="0"/>
        <v>0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8">
        <f t="shared" si="1"/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8">
        <f t="shared" si="2"/>
        <v>0</v>
      </c>
      <c r="AD43" s="59">
        <v>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  <c r="AM43" s="59">
        <v>0</v>
      </c>
      <c r="AN43" s="59">
        <v>0</v>
      </c>
      <c r="AO43" s="59">
        <v>0</v>
      </c>
      <c r="AP43" s="58">
        <f t="shared" si="3"/>
        <v>0</v>
      </c>
      <c r="AQ43" s="59">
        <v>0</v>
      </c>
      <c r="AR43" s="59">
        <v>0</v>
      </c>
      <c r="AS43" s="59">
        <v>0</v>
      </c>
      <c r="AT43" s="59">
        <v>0</v>
      </c>
      <c r="AU43" s="59">
        <v>0</v>
      </c>
      <c r="AV43" s="59">
        <v>0</v>
      </c>
      <c r="AW43" s="59">
        <v>0</v>
      </c>
      <c r="AX43" s="59">
        <v>0</v>
      </c>
      <c r="AY43" s="59">
        <v>0</v>
      </c>
      <c r="AZ43" s="59">
        <v>0</v>
      </c>
      <c r="BA43" s="59">
        <v>0</v>
      </c>
      <c r="BB43" s="60">
        <v>0</v>
      </c>
      <c r="BC43" s="58">
        <f t="shared" si="4"/>
        <v>0</v>
      </c>
      <c r="BD43" s="59">
        <v>0</v>
      </c>
      <c r="BE43" s="59">
        <v>0</v>
      </c>
      <c r="BF43" s="59">
        <v>0</v>
      </c>
      <c r="BG43" s="59">
        <v>0</v>
      </c>
      <c r="BH43" s="59">
        <v>0</v>
      </c>
      <c r="BI43" s="59">
        <v>0</v>
      </c>
      <c r="BJ43" s="59">
        <v>0</v>
      </c>
      <c r="BK43" s="59">
        <v>0</v>
      </c>
      <c r="BL43" s="59">
        <v>0</v>
      </c>
      <c r="BM43" s="59">
        <v>0</v>
      </c>
      <c r="BN43" s="59">
        <v>0</v>
      </c>
      <c r="BO43" s="60">
        <v>0</v>
      </c>
    </row>
    <row r="44" spans="1:67">
      <c r="A44" s="61" t="s">
        <v>79</v>
      </c>
      <c r="B44" s="62" t="s">
        <v>80</v>
      </c>
      <c r="C44" s="58">
        <f t="shared" si="0"/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8">
        <f t="shared" si="1"/>
        <v>52.124698290727267</v>
      </c>
      <c r="Q44" s="59">
        <v>5.9267526500000001</v>
      </c>
      <c r="R44" s="59">
        <v>3.1020270299999995</v>
      </c>
      <c r="S44" s="59">
        <v>2.9856404100000002</v>
      </c>
      <c r="T44" s="59">
        <v>7.98880386</v>
      </c>
      <c r="U44" s="59">
        <v>3.0211689399999999</v>
      </c>
      <c r="V44" s="59">
        <v>3.3800240200000005</v>
      </c>
      <c r="W44" s="59">
        <v>0</v>
      </c>
      <c r="X44" s="59">
        <v>9.5048501800000018</v>
      </c>
      <c r="Y44" s="59">
        <v>1.8512030699999968</v>
      </c>
      <c r="Z44" s="59">
        <v>9.2408247999999986</v>
      </c>
      <c r="AA44" s="59">
        <v>0.26928276000000295</v>
      </c>
      <c r="AB44" s="59">
        <v>4.8541205707272681</v>
      </c>
      <c r="AC44" s="58">
        <f t="shared" si="2"/>
        <v>52.871471440000008</v>
      </c>
      <c r="AD44" s="59">
        <v>7.2208511299999998</v>
      </c>
      <c r="AE44" s="59">
        <v>3.0141096000000003</v>
      </c>
      <c r="AF44" s="59">
        <v>3.1672563899999999</v>
      </c>
      <c r="AG44" s="59">
        <v>10.06559025</v>
      </c>
      <c r="AH44" s="59">
        <v>4.7206480299999996</v>
      </c>
      <c r="AI44" s="59">
        <v>3.2098256900000024</v>
      </c>
      <c r="AJ44" s="59">
        <v>0</v>
      </c>
      <c r="AK44" s="59">
        <v>2.656459169999998</v>
      </c>
      <c r="AL44" s="59">
        <v>6.2203407767857186</v>
      </c>
      <c r="AM44" s="59">
        <v>5.1835071432142854</v>
      </c>
      <c r="AN44" s="59">
        <v>5.7822367062619051</v>
      </c>
      <c r="AO44" s="59">
        <v>1.6306465537380959</v>
      </c>
      <c r="AP44" s="58">
        <f t="shared" si="3"/>
        <v>63.888574089999992</v>
      </c>
      <c r="AQ44" s="59">
        <v>9.4396141599999996</v>
      </c>
      <c r="AR44" s="59">
        <v>1.2306070500000001</v>
      </c>
      <c r="AS44" s="59">
        <v>5.5364330199999996</v>
      </c>
      <c r="AT44" s="59">
        <v>11.613094449999998</v>
      </c>
      <c r="AU44" s="59">
        <v>2.4063256900000001</v>
      </c>
      <c r="AV44" s="59">
        <v>2.9676703199999999</v>
      </c>
      <c r="AW44" s="59">
        <v>11.219790779999999</v>
      </c>
      <c r="AX44" s="59">
        <v>1.1602712399999999</v>
      </c>
      <c r="AY44" s="59">
        <v>2.8148174500000001</v>
      </c>
      <c r="AZ44" s="59">
        <v>10.323936</v>
      </c>
      <c r="BA44" s="59">
        <v>0.26583217999999997</v>
      </c>
      <c r="BB44" s="60">
        <v>4.9101817499999996</v>
      </c>
      <c r="BC44" s="58">
        <f t="shared" si="4"/>
        <v>17628.60808817</v>
      </c>
      <c r="BD44" s="59">
        <v>1329.43078141</v>
      </c>
      <c r="BE44" s="59">
        <v>1288.7401572500003</v>
      </c>
      <c r="BF44" s="59">
        <v>1512.96974084</v>
      </c>
      <c r="BG44" s="59">
        <v>1372.1913785999998</v>
      </c>
      <c r="BH44" s="59">
        <v>1412.5184477599998</v>
      </c>
      <c r="BI44" s="59">
        <v>1781.4606399500003</v>
      </c>
      <c r="BJ44" s="59">
        <v>1445.1570867299997</v>
      </c>
      <c r="BK44" s="59">
        <v>1420.9573558400002</v>
      </c>
      <c r="BL44" s="59">
        <v>1412.7253792799997</v>
      </c>
      <c r="BM44" s="59">
        <v>1428.1446300399998</v>
      </c>
      <c r="BN44" s="59">
        <v>1432.8150161100002</v>
      </c>
      <c r="BO44" s="60">
        <v>1791.4974743599998</v>
      </c>
    </row>
    <row r="45" spans="1:67">
      <c r="A45" s="63" t="s">
        <v>81</v>
      </c>
      <c r="B45" s="64" t="s">
        <v>72</v>
      </c>
      <c r="C45" s="58">
        <f t="shared" si="0"/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8">
        <f t="shared" si="1"/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8">
        <f t="shared" si="2"/>
        <v>0</v>
      </c>
      <c r="AD45" s="59">
        <v>0</v>
      </c>
      <c r="AE45" s="59">
        <v>0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v>0</v>
      </c>
      <c r="AM45" s="59">
        <v>0</v>
      </c>
      <c r="AN45" s="59">
        <v>0</v>
      </c>
      <c r="AO45" s="59">
        <v>0</v>
      </c>
      <c r="AP45" s="58">
        <f t="shared" si="3"/>
        <v>0</v>
      </c>
      <c r="AQ45" s="59">
        <v>0</v>
      </c>
      <c r="AR45" s="59">
        <v>0</v>
      </c>
      <c r="AS45" s="59">
        <v>0</v>
      </c>
      <c r="AT45" s="59">
        <v>0</v>
      </c>
      <c r="AU45" s="59">
        <v>0</v>
      </c>
      <c r="AV45" s="59">
        <v>0</v>
      </c>
      <c r="AW45" s="59">
        <v>0</v>
      </c>
      <c r="AX45" s="59">
        <v>0</v>
      </c>
      <c r="AY45" s="59">
        <v>0</v>
      </c>
      <c r="AZ45" s="59">
        <v>0</v>
      </c>
      <c r="BA45" s="59">
        <v>0</v>
      </c>
      <c r="BB45" s="60">
        <v>0</v>
      </c>
      <c r="BC45" s="58">
        <f t="shared" si="4"/>
        <v>6227.9144213799991</v>
      </c>
      <c r="BD45" s="59">
        <v>428.48863550999994</v>
      </c>
      <c r="BE45" s="59">
        <v>416.36316348000003</v>
      </c>
      <c r="BF45" s="59">
        <v>620.10554563999995</v>
      </c>
      <c r="BG45" s="59">
        <v>505.87905195999991</v>
      </c>
      <c r="BH45" s="59">
        <v>525.71401459999993</v>
      </c>
      <c r="BI45" s="59">
        <v>539.83241559999999</v>
      </c>
      <c r="BJ45" s="59">
        <v>535.13817307999989</v>
      </c>
      <c r="BK45" s="59">
        <v>527.69549918999985</v>
      </c>
      <c r="BL45" s="59">
        <v>526.48119480999992</v>
      </c>
      <c r="BM45" s="59">
        <v>528.02789828999983</v>
      </c>
      <c r="BN45" s="59">
        <v>539.29744438000023</v>
      </c>
      <c r="BO45" s="60">
        <v>534.89138483999977</v>
      </c>
    </row>
    <row r="46" spans="1:67">
      <c r="A46" s="63" t="s">
        <v>82</v>
      </c>
      <c r="B46" s="64" t="s">
        <v>74</v>
      </c>
      <c r="C46" s="58">
        <f t="shared" si="0"/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8">
        <f t="shared" si="1"/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8">
        <f t="shared" si="2"/>
        <v>0</v>
      </c>
      <c r="AD46" s="59">
        <v>0</v>
      </c>
      <c r="AE46" s="59">
        <v>0</v>
      </c>
      <c r="AF46" s="59">
        <v>0</v>
      </c>
      <c r="AG46" s="59">
        <v>0</v>
      </c>
      <c r="AH46" s="59">
        <v>0</v>
      </c>
      <c r="AI46" s="59">
        <v>0</v>
      </c>
      <c r="AJ46" s="59">
        <v>0</v>
      </c>
      <c r="AK46" s="59">
        <v>0</v>
      </c>
      <c r="AL46" s="59">
        <v>0</v>
      </c>
      <c r="AM46" s="59">
        <v>0</v>
      </c>
      <c r="AN46" s="59">
        <v>0</v>
      </c>
      <c r="AO46" s="59">
        <v>0</v>
      </c>
      <c r="AP46" s="58">
        <f t="shared" si="3"/>
        <v>0</v>
      </c>
      <c r="AQ46" s="59">
        <v>0</v>
      </c>
      <c r="AR46" s="59">
        <v>0</v>
      </c>
      <c r="AS46" s="59">
        <v>0</v>
      </c>
      <c r="AT46" s="59">
        <v>0</v>
      </c>
      <c r="AU46" s="59">
        <v>0</v>
      </c>
      <c r="AV46" s="59">
        <v>0</v>
      </c>
      <c r="AW46" s="59">
        <v>0</v>
      </c>
      <c r="AX46" s="59">
        <v>0</v>
      </c>
      <c r="AY46" s="59">
        <v>0</v>
      </c>
      <c r="AZ46" s="59">
        <v>0</v>
      </c>
      <c r="BA46" s="59">
        <v>0</v>
      </c>
      <c r="BB46" s="60">
        <v>0</v>
      </c>
      <c r="BC46" s="58">
        <f t="shared" si="4"/>
        <v>11400.693666790003</v>
      </c>
      <c r="BD46" s="59">
        <v>900.94214590000013</v>
      </c>
      <c r="BE46" s="59">
        <v>872.37699377000013</v>
      </c>
      <c r="BF46" s="59">
        <v>892.86419520000004</v>
      </c>
      <c r="BG46" s="59">
        <v>866.31232663999992</v>
      </c>
      <c r="BH46" s="59">
        <v>886.80443315999992</v>
      </c>
      <c r="BI46" s="59">
        <v>1241.6282243500004</v>
      </c>
      <c r="BJ46" s="59">
        <v>910.01891364999994</v>
      </c>
      <c r="BK46" s="59">
        <v>893.26185665000025</v>
      </c>
      <c r="BL46" s="59">
        <v>886.24418446999982</v>
      </c>
      <c r="BM46" s="59">
        <v>900.1167317500001</v>
      </c>
      <c r="BN46" s="59">
        <v>893.51757172999999</v>
      </c>
      <c r="BO46" s="60">
        <v>1256.6060895200001</v>
      </c>
    </row>
    <row r="47" spans="1:67">
      <c r="A47" s="63" t="s">
        <v>83</v>
      </c>
      <c r="B47" s="64" t="s">
        <v>84</v>
      </c>
      <c r="C47" s="58">
        <f t="shared" si="0"/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8">
        <f t="shared" si="1"/>
        <v>52.124698290727267</v>
      </c>
      <c r="Q47" s="59">
        <v>5.9267526500000001</v>
      </c>
      <c r="R47" s="59">
        <v>3.1020270299999995</v>
      </c>
      <c r="S47" s="59">
        <v>2.9856404100000002</v>
      </c>
      <c r="T47" s="59">
        <v>7.98880386</v>
      </c>
      <c r="U47" s="59">
        <v>3.0211689399999999</v>
      </c>
      <c r="V47" s="59">
        <v>3.3800240200000005</v>
      </c>
      <c r="W47" s="59">
        <v>0</v>
      </c>
      <c r="X47" s="59">
        <v>9.5048501800000018</v>
      </c>
      <c r="Y47" s="59">
        <v>1.8512030699999968</v>
      </c>
      <c r="Z47" s="59">
        <v>9.2408247999999986</v>
      </c>
      <c r="AA47" s="59">
        <v>0.26928276000000295</v>
      </c>
      <c r="AB47" s="59">
        <v>4.8541205707272681</v>
      </c>
      <c r="AC47" s="58">
        <f t="shared" si="2"/>
        <v>52.871471440000008</v>
      </c>
      <c r="AD47" s="59">
        <v>7.2208511299999998</v>
      </c>
      <c r="AE47" s="59">
        <v>3.0141096000000003</v>
      </c>
      <c r="AF47" s="59">
        <v>3.1672563899999999</v>
      </c>
      <c r="AG47" s="59">
        <v>10.06559025</v>
      </c>
      <c r="AH47" s="59">
        <v>4.7206480299999996</v>
      </c>
      <c r="AI47" s="59">
        <v>3.2098256900000024</v>
      </c>
      <c r="AJ47" s="59">
        <v>0</v>
      </c>
      <c r="AK47" s="59">
        <v>2.656459169999998</v>
      </c>
      <c r="AL47" s="59">
        <v>6.2203407767857186</v>
      </c>
      <c r="AM47" s="59">
        <v>5.1835071432142854</v>
      </c>
      <c r="AN47" s="59">
        <v>5.7822367062619051</v>
      </c>
      <c r="AO47" s="59">
        <v>1.6306465537380959</v>
      </c>
      <c r="AP47" s="58">
        <f t="shared" si="3"/>
        <v>63.888574089999992</v>
      </c>
      <c r="AQ47" s="59">
        <v>9.4396141599999996</v>
      </c>
      <c r="AR47" s="59">
        <v>1.2306070500000001</v>
      </c>
      <c r="AS47" s="59">
        <v>5.5364330199999996</v>
      </c>
      <c r="AT47" s="59">
        <v>11.613094449999998</v>
      </c>
      <c r="AU47" s="59">
        <v>2.4063256900000001</v>
      </c>
      <c r="AV47" s="59">
        <v>2.9676703199999999</v>
      </c>
      <c r="AW47" s="59">
        <v>11.219790779999999</v>
      </c>
      <c r="AX47" s="59">
        <v>1.1602712399999999</v>
      </c>
      <c r="AY47" s="59">
        <v>2.8148174500000001</v>
      </c>
      <c r="AZ47" s="59">
        <v>10.323936</v>
      </c>
      <c r="BA47" s="59">
        <v>0.26583217999999997</v>
      </c>
      <c r="BB47" s="60">
        <v>4.9101817499999996</v>
      </c>
      <c r="BC47" s="58">
        <f t="shared" si="4"/>
        <v>0</v>
      </c>
      <c r="BD47" s="59">
        <v>0</v>
      </c>
      <c r="BE47" s="59">
        <v>0</v>
      </c>
      <c r="BF47" s="59">
        <v>0</v>
      </c>
      <c r="BG47" s="59">
        <v>0</v>
      </c>
      <c r="BH47" s="59">
        <v>0</v>
      </c>
      <c r="BI47" s="59">
        <v>0</v>
      </c>
      <c r="BJ47" s="59">
        <v>0</v>
      </c>
      <c r="BK47" s="59">
        <v>0</v>
      </c>
      <c r="BL47" s="59">
        <v>0</v>
      </c>
      <c r="BM47" s="59">
        <v>0</v>
      </c>
      <c r="BN47" s="59">
        <v>0</v>
      </c>
      <c r="BO47" s="60">
        <v>0</v>
      </c>
    </row>
    <row r="48" spans="1:67">
      <c r="A48" s="56" t="s">
        <v>85</v>
      </c>
      <c r="B48" s="57" t="s">
        <v>86</v>
      </c>
      <c r="C48" s="58">
        <f t="shared" si="0"/>
        <v>3772.8382341800007</v>
      </c>
      <c r="D48" s="59">
        <v>125.60825036999999</v>
      </c>
      <c r="E48" s="59">
        <v>192.95636396999998</v>
      </c>
      <c r="F48" s="59">
        <v>367.69934486</v>
      </c>
      <c r="G48" s="59">
        <v>199.61800018000005</v>
      </c>
      <c r="H48" s="59">
        <v>243.63338172000005</v>
      </c>
      <c r="I48" s="59">
        <v>326.82338087999989</v>
      </c>
      <c r="J48" s="59">
        <v>300.80768308000006</v>
      </c>
      <c r="K48" s="59">
        <v>177.84054800999996</v>
      </c>
      <c r="L48" s="59">
        <v>294.8380251000001</v>
      </c>
      <c r="M48" s="59">
        <v>217.31854297000007</v>
      </c>
      <c r="N48" s="59">
        <v>318.25090067999992</v>
      </c>
      <c r="O48" s="59">
        <v>1007.44381236</v>
      </c>
      <c r="P48" s="58">
        <f t="shared" si="1"/>
        <v>2760.8035868699999</v>
      </c>
      <c r="Q48" s="59">
        <v>73.3773087</v>
      </c>
      <c r="R48" s="59">
        <v>164.63379378000008</v>
      </c>
      <c r="S48" s="59">
        <v>120.95093374999996</v>
      </c>
      <c r="T48" s="59">
        <v>213.81814810000009</v>
      </c>
      <c r="U48" s="59">
        <v>196.50550473999999</v>
      </c>
      <c r="V48" s="59">
        <v>267.19926668000005</v>
      </c>
      <c r="W48" s="59">
        <v>190.17838612999995</v>
      </c>
      <c r="X48" s="59">
        <v>165.95238444999995</v>
      </c>
      <c r="Y48" s="59">
        <v>175.16161904000006</v>
      </c>
      <c r="Z48" s="59">
        <v>160.11295047000004</v>
      </c>
      <c r="AA48" s="59">
        <v>274.24764467000011</v>
      </c>
      <c r="AB48" s="59">
        <v>758.66564635999998</v>
      </c>
      <c r="AC48" s="58">
        <f t="shared" si="2"/>
        <v>3185.4103569000008</v>
      </c>
      <c r="AD48" s="59">
        <v>104.42074790000001</v>
      </c>
      <c r="AE48" s="59">
        <v>127.35895422</v>
      </c>
      <c r="AF48" s="59">
        <v>249.85610108999992</v>
      </c>
      <c r="AG48" s="59">
        <v>171.06777849000008</v>
      </c>
      <c r="AH48" s="59">
        <v>204.72780408000034</v>
      </c>
      <c r="AI48" s="59">
        <v>361.23794593000002</v>
      </c>
      <c r="AJ48" s="59">
        <v>204.17918163000002</v>
      </c>
      <c r="AK48" s="59">
        <v>176.22735096</v>
      </c>
      <c r="AL48" s="59">
        <v>192.78412925999999</v>
      </c>
      <c r="AM48" s="59">
        <v>200.16663659000002</v>
      </c>
      <c r="AN48" s="59">
        <v>241.46461948000007</v>
      </c>
      <c r="AO48" s="59">
        <v>951.91910726999993</v>
      </c>
      <c r="AP48" s="58">
        <f t="shared" si="3"/>
        <v>2601.6207229000006</v>
      </c>
      <c r="AQ48" s="59">
        <v>109.65009544000002</v>
      </c>
      <c r="AR48" s="59">
        <v>96.738026180000077</v>
      </c>
      <c r="AS48" s="59">
        <v>203.74230815999999</v>
      </c>
      <c r="AT48" s="59">
        <v>136.36514280000003</v>
      </c>
      <c r="AU48" s="59">
        <v>150.51125077000003</v>
      </c>
      <c r="AV48" s="59">
        <v>293.95993770000007</v>
      </c>
      <c r="AW48" s="59">
        <v>230.54617207000004</v>
      </c>
      <c r="AX48" s="59">
        <v>244.93261956999999</v>
      </c>
      <c r="AY48" s="59">
        <v>242.81024459000002</v>
      </c>
      <c r="AZ48" s="59">
        <v>267.82568622999997</v>
      </c>
      <c r="BA48" s="59">
        <v>152.51059963</v>
      </c>
      <c r="BB48" s="60">
        <v>472.02863976000015</v>
      </c>
      <c r="BC48" s="58">
        <f t="shared" si="4"/>
        <v>3039.6732850399999</v>
      </c>
      <c r="BD48" s="59">
        <v>4.2632564145606011E-14</v>
      </c>
      <c r="BE48" s="59">
        <v>0.38648686999997039</v>
      </c>
      <c r="BF48" s="59">
        <v>262.35805999000019</v>
      </c>
      <c r="BG48" s="59">
        <v>280.31640071999982</v>
      </c>
      <c r="BH48" s="59">
        <v>167.74839403999999</v>
      </c>
      <c r="BI48" s="59">
        <v>226.14841459999991</v>
      </c>
      <c r="BJ48" s="59">
        <v>124.12162735999992</v>
      </c>
      <c r="BK48" s="59">
        <v>847.32252563000009</v>
      </c>
      <c r="BL48" s="59">
        <v>174.46966807999996</v>
      </c>
      <c r="BM48" s="59">
        <v>280.78272980000014</v>
      </c>
      <c r="BN48" s="59">
        <v>195.81090449999994</v>
      </c>
      <c r="BO48" s="60">
        <v>480.20807345000009</v>
      </c>
    </row>
    <row r="49" spans="1:67">
      <c r="A49" s="61" t="s">
        <v>87</v>
      </c>
      <c r="B49" s="62" t="s">
        <v>88</v>
      </c>
      <c r="C49" s="58">
        <f t="shared" si="0"/>
        <v>88.206733269999987</v>
      </c>
      <c r="D49" s="59">
        <v>0</v>
      </c>
      <c r="E49" s="59">
        <v>72.200999999999993</v>
      </c>
      <c r="F49" s="59">
        <v>0</v>
      </c>
      <c r="G49" s="59">
        <v>12.0114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0.98050486000000003</v>
      </c>
      <c r="N49" s="59">
        <v>0.374525</v>
      </c>
      <c r="O49" s="59">
        <v>2.6393034100000001</v>
      </c>
      <c r="P49" s="58">
        <f t="shared" si="1"/>
        <v>33.9838928</v>
      </c>
      <c r="Q49" s="59">
        <v>0</v>
      </c>
      <c r="R49" s="59">
        <v>0</v>
      </c>
      <c r="S49" s="59">
        <v>0</v>
      </c>
      <c r="T49" s="59">
        <v>0.98034177</v>
      </c>
      <c r="U49" s="59">
        <v>0</v>
      </c>
      <c r="V49" s="59">
        <v>10.30318523</v>
      </c>
      <c r="W49" s="59">
        <v>0</v>
      </c>
      <c r="X49" s="59">
        <v>3.3057538399999999</v>
      </c>
      <c r="Y49" s="59">
        <v>0</v>
      </c>
      <c r="Z49" s="59">
        <v>0</v>
      </c>
      <c r="AA49" s="59">
        <v>3.9442970099999997</v>
      </c>
      <c r="AB49" s="59">
        <v>15.450314949999999</v>
      </c>
      <c r="AC49" s="58">
        <f t="shared" si="2"/>
        <v>71.291474379999997</v>
      </c>
      <c r="AD49" s="59">
        <v>0</v>
      </c>
      <c r="AE49" s="59">
        <v>0</v>
      </c>
      <c r="AF49" s="59">
        <v>0</v>
      </c>
      <c r="AG49" s="59">
        <v>9.5924219100000006</v>
      </c>
      <c r="AH49" s="59">
        <v>3.68490742</v>
      </c>
      <c r="AI49" s="59">
        <v>1.7521216500000001</v>
      </c>
      <c r="AJ49" s="59">
        <v>0</v>
      </c>
      <c r="AK49" s="59">
        <v>0.62572581999999999</v>
      </c>
      <c r="AL49" s="59">
        <v>12.22880908</v>
      </c>
      <c r="AM49" s="59">
        <v>0</v>
      </c>
      <c r="AN49" s="59">
        <v>14.66896979</v>
      </c>
      <c r="AO49" s="59">
        <v>28.738518710000001</v>
      </c>
      <c r="AP49" s="58">
        <f t="shared" si="3"/>
        <v>76.713131700000005</v>
      </c>
      <c r="AQ49" s="59">
        <v>0</v>
      </c>
      <c r="AR49" s="59">
        <v>0</v>
      </c>
      <c r="AS49" s="59">
        <v>2.73965082</v>
      </c>
      <c r="AT49" s="59">
        <v>1.5689991299999999</v>
      </c>
      <c r="AU49" s="59">
        <v>4.7690771399999994</v>
      </c>
      <c r="AV49" s="59">
        <v>10.75373192</v>
      </c>
      <c r="AW49" s="59">
        <v>2.4748700000000001</v>
      </c>
      <c r="AX49" s="59">
        <v>14.34679599</v>
      </c>
      <c r="AY49" s="59">
        <v>18.236232999999999</v>
      </c>
      <c r="AZ49" s="59">
        <v>0.71605385999999993</v>
      </c>
      <c r="BA49" s="59">
        <v>0</v>
      </c>
      <c r="BB49" s="60">
        <v>21.107719840000001</v>
      </c>
      <c r="BC49" s="58">
        <f t="shared" si="4"/>
        <v>284.34611588000001</v>
      </c>
      <c r="BD49" s="59">
        <v>0</v>
      </c>
      <c r="BE49" s="59">
        <v>0</v>
      </c>
      <c r="BF49" s="59">
        <v>46.192628049999996</v>
      </c>
      <c r="BG49" s="59">
        <v>92.133335049999999</v>
      </c>
      <c r="BH49" s="59">
        <v>13.62395474</v>
      </c>
      <c r="BI49" s="59">
        <v>62.032115509999997</v>
      </c>
      <c r="BJ49" s="59">
        <v>10.5227118</v>
      </c>
      <c r="BK49" s="59">
        <v>6.3770255300000001</v>
      </c>
      <c r="BL49" s="59">
        <v>19.92342777</v>
      </c>
      <c r="BM49" s="59">
        <v>1.0722297599999999</v>
      </c>
      <c r="BN49" s="59">
        <v>1.1049017499999998</v>
      </c>
      <c r="BO49" s="60">
        <v>31.363785920000002</v>
      </c>
    </row>
    <row r="50" spans="1:67">
      <c r="A50" s="63" t="s">
        <v>89</v>
      </c>
      <c r="B50" s="67" t="s">
        <v>90</v>
      </c>
      <c r="C50" s="58">
        <f t="shared" si="0"/>
        <v>88.206733269999987</v>
      </c>
      <c r="D50" s="59">
        <v>0</v>
      </c>
      <c r="E50" s="59">
        <v>72.200999999999993</v>
      </c>
      <c r="F50" s="59">
        <v>0</v>
      </c>
      <c r="G50" s="59">
        <v>12.0114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0.98050486000000003</v>
      </c>
      <c r="N50" s="59">
        <v>0.374525</v>
      </c>
      <c r="O50" s="59">
        <v>2.6393034100000001</v>
      </c>
      <c r="P50" s="58">
        <f t="shared" si="1"/>
        <v>21.374869799999999</v>
      </c>
      <c r="Q50" s="59">
        <v>0</v>
      </c>
      <c r="R50" s="59">
        <v>0</v>
      </c>
      <c r="S50" s="59">
        <v>0</v>
      </c>
      <c r="T50" s="59">
        <v>0.98034177</v>
      </c>
      <c r="U50" s="59">
        <v>0</v>
      </c>
      <c r="V50" s="59">
        <v>10.30318523</v>
      </c>
      <c r="W50" s="59">
        <v>0</v>
      </c>
      <c r="X50" s="59">
        <v>3.3057538399999999</v>
      </c>
      <c r="Y50" s="59">
        <v>0</v>
      </c>
      <c r="Z50" s="59">
        <v>0</v>
      </c>
      <c r="AA50" s="59">
        <v>3.9442970099999997</v>
      </c>
      <c r="AB50" s="59">
        <v>2.8412919499999996</v>
      </c>
      <c r="AC50" s="58">
        <f t="shared" si="2"/>
        <v>71.291474379999997</v>
      </c>
      <c r="AD50" s="59">
        <v>0</v>
      </c>
      <c r="AE50" s="59">
        <v>0</v>
      </c>
      <c r="AF50" s="59">
        <v>0</v>
      </c>
      <c r="AG50" s="59">
        <v>9.5924219100000006</v>
      </c>
      <c r="AH50" s="59">
        <v>3.68490742</v>
      </c>
      <c r="AI50" s="59">
        <v>1.7521216500000001</v>
      </c>
      <c r="AJ50" s="59">
        <v>0</v>
      </c>
      <c r="AK50" s="59">
        <v>0.62572581999999999</v>
      </c>
      <c r="AL50" s="59">
        <v>12.22880908</v>
      </c>
      <c r="AM50" s="59">
        <v>0</v>
      </c>
      <c r="AN50" s="59">
        <v>14.66896979</v>
      </c>
      <c r="AO50" s="59">
        <v>28.738518710000001</v>
      </c>
      <c r="AP50" s="58">
        <f t="shared" si="3"/>
        <v>69.092433900000003</v>
      </c>
      <c r="AQ50" s="59">
        <v>0</v>
      </c>
      <c r="AR50" s="59">
        <v>0</v>
      </c>
      <c r="AS50" s="59">
        <v>2.73965082</v>
      </c>
      <c r="AT50" s="59">
        <v>1.5689991299999999</v>
      </c>
      <c r="AU50" s="59">
        <v>4.7690771399999994</v>
      </c>
      <c r="AV50" s="59">
        <v>10.75373192</v>
      </c>
      <c r="AW50" s="59">
        <v>0</v>
      </c>
      <c r="AX50" s="59">
        <v>11.73896819</v>
      </c>
      <c r="AY50" s="59">
        <v>18.236232999999999</v>
      </c>
      <c r="AZ50" s="59">
        <v>0.71605385999999993</v>
      </c>
      <c r="BA50" s="59">
        <v>0</v>
      </c>
      <c r="BB50" s="60">
        <v>18.569719840000001</v>
      </c>
      <c r="BC50" s="58">
        <f t="shared" si="4"/>
        <v>115.13468361999999</v>
      </c>
      <c r="BD50" s="59">
        <v>0</v>
      </c>
      <c r="BE50" s="59">
        <v>0</v>
      </c>
      <c r="BF50" s="59">
        <v>5.3453165899999995</v>
      </c>
      <c r="BG50" s="59">
        <v>0</v>
      </c>
      <c r="BH50" s="59">
        <v>0</v>
      </c>
      <c r="BI50" s="59">
        <v>55.654418829999997</v>
      </c>
      <c r="BJ50" s="59">
        <v>10.31628194</v>
      </c>
      <c r="BK50" s="59">
        <v>6.3770255300000001</v>
      </c>
      <c r="BL50" s="59">
        <v>18.333736510000001</v>
      </c>
      <c r="BM50" s="59">
        <v>0</v>
      </c>
      <c r="BN50" s="59">
        <v>1.1068363799999998</v>
      </c>
      <c r="BO50" s="60">
        <v>18.001067840000001</v>
      </c>
    </row>
    <row r="51" spans="1:67">
      <c r="A51" s="63" t="s">
        <v>91</v>
      </c>
      <c r="B51" s="67" t="s">
        <v>92</v>
      </c>
      <c r="C51" s="58">
        <f t="shared" si="0"/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8">
        <f t="shared" si="1"/>
        <v>12.609023000000001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12.609023000000001</v>
      </c>
      <c r="AC51" s="58">
        <f t="shared" si="2"/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v>0</v>
      </c>
      <c r="AM51" s="59">
        <v>0</v>
      </c>
      <c r="AN51" s="59">
        <v>0</v>
      </c>
      <c r="AO51" s="59">
        <v>0</v>
      </c>
      <c r="AP51" s="58">
        <f t="shared" si="3"/>
        <v>7.6206978000000003</v>
      </c>
      <c r="AQ51" s="59">
        <v>0</v>
      </c>
      <c r="AR51" s="59">
        <v>0</v>
      </c>
      <c r="AS51" s="59">
        <v>0</v>
      </c>
      <c r="AT51" s="59">
        <v>0</v>
      </c>
      <c r="AU51" s="59">
        <v>0</v>
      </c>
      <c r="AV51" s="59">
        <v>0</v>
      </c>
      <c r="AW51" s="59">
        <v>2.4748700000000001</v>
      </c>
      <c r="AX51" s="59">
        <v>2.6078277999999999</v>
      </c>
      <c r="AY51" s="59">
        <v>0</v>
      </c>
      <c r="AZ51" s="59">
        <v>0</v>
      </c>
      <c r="BA51" s="59">
        <v>0</v>
      </c>
      <c r="BB51" s="60">
        <v>2.5379999999999998</v>
      </c>
      <c r="BC51" s="58">
        <f t="shared" si="4"/>
        <v>169.21143225999995</v>
      </c>
      <c r="BD51" s="59">
        <v>0</v>
      </c>
      <c r="BE51" s="59">
        <v>0</v>
      </c>
      <c r="BF51" s="59">
        <v>40.84731146</v>
      </c>
      <c r="BG51" s="59">
        <v>92.133335049999999</v>
      </c>
      <c r="BH51" s="59">
        <v>13.62395474</v>
      </c>
      <c r="BI51" s="59">
        <v>6.3776966799999997</v>
      </c>
      <c r="BJ51" s="59">
        <v>0.20642985999999999</v>
      </c>
      <c r="BK51" s="59">
        <v>0</v>
      </c>
      <c r="BL51" s="59">
        <v>1.5896912599999999</v>
      </c>
      <c r="BM51" s="59">
        <v>1.0722297599999999</v>
      </c>
      <c r="BN51" s="59">
        <v>-1.9346300000000001E-3</v>
      </c>
      <c r="BO51" s="60">
        <v>13.36271808</v>
      </c>
    </row>
    <row r="52" spans="1:67">
      <c r="A52" s="61" t="s">
        <v>93</v>
      </c>
      <c r="B52" s="62" t="s">
        <v>94</v>
      </c>
      <c r="C52" s="58">
        <f t="shared" si="0"/>
        <v>3652.8496022299996</v>
      </c>
      <c r="D52" s="59">
        <v>125.52517569</v>
      </c>
      <c r="E52" s="59">
        <v>120.75536397</v>
      </c>
      <c r="F52" s="59">
        <v>365.10994486000004</v>
      </c>
      <c r="G52" s="59">
        <v>184.99720017999999</v>
      </c>
      <c r="H52" s="59">
        <v>235.70338171999998</v>
      </c>
      <c r="I52" s="59">
        <v>324.23398087999993</v>
      </c>
      <c r="J52" s="59">
        <v>292.95063828000002</v>
      </c>
      <c r="K52" s="59">
        <v>177.75170321000002</v>
      </c>
      <c r="L52" s="59">
        <v>294.56157510000003</v>
      </c>
      <c r="M52" s="59">
        <v>213.93624331000001</v>
      </c>
      <c r="N52" s="59">
        <v>315.19813088000001</v>
      </c>
      <c r="O52" s="59">
        <v>1002.12626415</v>
      </c>
      <c r="P52" s="58">
        <f t="shared" si="1"/>
        <v>2689.4691809700003</v>
      </c>
      <c r="Q52" s="59">
        <v>68.109663900000001</v>
      </c>
      <c r="R52" s="59">
        <v>161.95110828000003</v>
      </c>
      <c r="S52" s="59">
        <v>120.85764824999998</v>
      </c>
      <c r="T52" s="59">
        <v>212.74452083</v>
      </c>
      <c r="U52" s="59">
        <v>196.41221924000001</v>
      </c>
      <c r="V52" s="59">
        <v>246.44604399999997</v>
      </c>
      <c r="W52" s="59">
        <v>184.95507673</v>
      </c>
      <c r="X52" s="59">
        <v>159.95739316000001</v>
      </c>
      <c r="Y52" s="59">
        <v>172.47893354000004</v>
      </c>
      <c r="Z52" s="59">
        <v>160.00766496999998</v>
      </c>
      <c r="AA52" s="59">
        <v>265.02226216000008</v>
      </c>
      <c r="AB52" s="59">
        <v>740.52664590999996</v>
      </c>
      <c r="AC52" s="58">
        <f t="shared" si="2"/>
        <v>3064.84179752</v>
      </c>
      <c r="AD52" s="59">
        <v>99.148662400000006</v>
      </c>
      <c r="AE52" s="59">
        <v>127.35895422</v>
      </c>
      <c r="AF52" s="59">
        <v>249.82818658999997</v>
      </c>
      <c r="AG52" s="59">
        <v>154.76135658000001</v>
      </c>
      <c r="AH52" s="59">
        <v>197.74889666000001</v>
      </c>
      <c r="AI52" s="59">
        <v>352.96787697999997</v>
      </c>
      <c r="AJ52" s="59">
        <v>204.02382893000001</v>
      </c>
      <c r="AK52" s="59">
        <v>165.88192513999999</v>
      </c>
      <c r="AL52" s="59">
        <v>180.44004848</v>
      </c>
      <c r="AM52" s="59">
        <v>193.64890828999998</v>
      </c>
      <c r="AN52" s="59">
        <v>223.47834969000002</v>
      </c>
      <c r="AO52" s="59">
        <v>915.55480355999998</v>
      </c>
      <c r="AP52" s="58">
        <f t="shared" si="3"/>
        <v>2482.2096582099998</v>
      </c>
      <c r="AQ52" s="59">
        <v>103.13188064000001</v>
      </c>
      <c r="AR52" s="59">
        <v>96.60269138000001</v>
      </c>
      <c r="AS52" s="59">
        <v>194.44444254000004</v>
      </c>
      <c r="AT52" s="59">
        <v>134.68080886999999</v>
      </c>
      <c r="AU52" s="59">
        <v>145.62853493</v>
      </c>
      <c r="AV52" s="59">
        <v>280.00476578000001</v>
      </c>
      <c r="AW52" s="59">
        <v>218.32434397</v>
      </c>
      <c r="AX52" s="59">
        <v>227.30939359999999</v>
      </c>
      <c r="AY52" s="59">
        <v>221.29758161000001</v>
      </c>
      <c r="AZ52" s="59">
        <v>263.85765335999997</v>
      </c>
      <c r="BA52" s="59">
        <v>149.25862061999999</v>
      </c>
      <c r="BB52" s="60">
        <v>447.66894091</v>
      </c>
      <c r="BC52" s="58">
        <f t="shared" si="4"/>
        <v>2713.0895076600004</v>
      </c>
      <c r="BD52" s="59">
        <v>0</v>
      </c>
      <c r="BE52" s="59">
        <v>0.38648686999999998</v>
      </c>
      <c r="BF52" s="59">
        <v>216.16543193999999</v>
      </c>
      <c r="BG52" s="59">
        <v>188.18306566999999</v>
      </c>
      <c r="BH52" s="59">
        <v>154.12443930000001</v>
      </c>
      <c r="BI52" s="59">
        <v>164.11629908999998</v>
      </c>
      <c r="BJ52" s="59">
        <v>113.59891555999999</v>
      </c>
      <c r="BK52" s="59">
        <v>840.94550010000012</v>
      </c>
      <c r="BL52" s="59">
        <v>154.54624031</v>
      </c>
      <c r="BM52" s="59">
        <v>244.71050004</v>
      </c>
      <c r="BN52" s="59">
        <v>194.70600275000001</v>
      </c>
      <c r="BO52" s="60">
        <v>441.60662603000003</v>
      </c>
    </row>
    <row r="53" spans="1:67">
      <c r="A53" s="63" t="s">
        <v>95</v>
      </c>
      <c r="B53" s="67" t="s">
        <v>90</v>
      </c>
      <c r="C53" s="58">
        <f t="shared" si="0"/>
        <v>72.777554179999996</v>
      </c>
      <c r="D53" s="59">
        <v>0.24105199999999999</v>
      </c>
      <c r="E53" s="59">
        <v>5.1055650000000004</v>
      </c>
      <c r="F53" s="59">
        <v>0</v>
      </c>
      <c r="G53" s="59">
        <v>0</v>
      </c>
      <c r="H53" s="59">
        <v>0</v>
      </c>
      <c r="I53" s="59">
        <v>4.3036202300000008</v>
      </c>
      <c r="J53" s="59">
        <v>1.0312345199999999</v>
      </c>
      <c r="K53" s="59">
        <v>1.53099724</v>
      </c>
      <c r="L53" s="59">
        <v>0.11123945</v>
      </c>
      <c r="M53" s="59">
        <v>0</v>
      </c>
      <c r="N53" s="59">
        <v>1.1950000000000001</v>
      </c>
      <c r="O53" s="59">
        <v>59.258845739999998</v>
      </c>
      <c r="P53" s="58">
        <f t="shared" si="1"/>
        <v>9.4099319700000006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9.4099319700000006</v>
      </c>
      <c r="AC53" s="58">
        <f t="shared" si="2"/>
        <v>10.70447177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10.70447177</v>
      </c>
      <c r="AP53" s="58">
        <f t="shared" si="3"/>
        <v>6.9299949999999999</v>
      </c>
      <c r="AQ53" s="59">
        <v>0</v>
      </c>
      <c r="AR53" s="59">
        <v>0</v>
      </c>
      <c r="AS53" s="59">
        <v>0</v>
      </c>
      <c r="AT53" s="59">
        <v>0</v>
      </c>
      <c r="AU53" s="59">
        <v>0</v>
      </c>
      <c r="AV53" s="59">
        <v>0</v>
      </c>
      <c r="AW53" s="59">
        <v>0</v>
      </c>
      <c r="AX53" s="59">
        <v>0</v>
      </c>
      <c r="AY53" s="59">
        <v>0</v>
      </c>
      <c r="AZ53" s="59">
        <v>0</v>
      </c>
      <c r="BA53" s="59">
        <v>0</v>
      </c>
      <c r="BB53" s="60">
        <v>6.9299949999999999</v>
      </c>
      <c r="BC53" s="58">
        <f t="shared" si="4"/>
        <v>16.758435690000002</v>
      </c>
      <c r="BD53" s="59">
        <v>0</v>
      </c>
      <c r="BE53" s="59">
        <v>0.38648686999999998</v>
      </c>
      <c r="BF53" s="59">
        <v>1.7473511900000001</v>
      </c>
      <c r="BG53" s="59">
        <v>0.11323837000000037</v>
      </c>
      <c r="BH53" s="59">
        <v>2.3946138699999997</v>
      </c>
      <c r="BI53" s="59">
        <v>1.477149000000022E-2</v>
      </c>
      <c r="BJ53" s="59">
        <v>1.3220461800000001</v>
      </c>
      <c r="BK53" s="59">
        <v>3.2590273699999996</v>
      </c>
      <c r="BL53" s="59">
        <v>1.1203507100000003</v>
      </c>
      <c r="BM53" s="59">
        <v>0.35417499999999968</v>
      </c>
      <c r="BN53" s="59">
        <v>4.6680409999999997</v>
      </c>
      <c r="BO53" s="60">
        <v>1.3783336399999997</v>
      </c>
    </row>
    <row r="54" spans="1:67">
      <c r="A54" s="63" t="s">
        <v>96</v>
      </c>
      <c r="B54" s="67" t="s">
        <v>92</v>
      </c>
      <c r="C54" s="58">
        <f t="shared" si="0"/>
        <v>3580.0720480499999</v>
      </c>
      <c r="D54" s="59">
        <v>125.28412369</v>
      </c>
      <c r="E54" s="59">
        <v>115.64979897000001</v>
      </c>
      <c r="F54" s="59">
        <v>365.10994486000004</v>
      </c>
      <c r="G54" s="59">
        <v>184.99720017999999</v>
      </c>
      <c r="H54" s="59">
        <v>235.70338171999998</v>
      </c>
      <c r="I54" s="59">
        <v>319.93036064999995</v>
      </c>
      <c r="J54" s="59">
        <v>291.91940376000002</v>
      </c>
      <c r="K54" s="59">
        <v>176.22070597000001</v>
      </c>
      <c r="L54" s="59">
        <v>294.45033565</v>
      </c>
      <c r="M54" s="59">
        <v>213.93624331000001</v>
      </c>
      <c r="N54" s="59">
        <v>314.00313088000001</v>
      </c>
      <c r="O54" s="59">
        <v>942.86741841000003</v>
      </c>
      <c r="P54" s="58">
        <f t="shared" si="1"/>
        <v>2680.0592489999999</v>
      </c>
      <c r="Q54" s="59">
        <v>68.109663900000001</v>
      </c>
      <c r="R54" s="59">
        <v>161.95110828000003</v>
      </c>
      <c r="S54" s="59">
        <v>120.85764824999998</v>
      </c>
      <c r="T54" s="59">
        <v>212.74452083</v>
      </c>
      <c r="U54" s="59">
        <v>196.41221924000001</v>
      </c>
      <c r="V54" s="59">
        <v>246.44604399999997</v>
      </c>
      <c r="W54" s="59">
        <v>184.95507673</v>
      </c>
      <c r="X54" s="59">
        <v>159.95739316000001</v>
      </c>
      <c r="Y54" s="59">
        <v>172.47893354000004</v>
      </c>
      <c r="Z54" s="59">
        <v>160.00766496999998</v>
      </c>
      <c r="AA54" s="59">
        <v>265.02226216000008</v>
      </c>
      <c r="AB54" s="59">
        <v>731.11671393999995</v>
      </c>
      <c r="AC54" s="58">
        <f t="shared" si="2"/>
        <v>3054.1373257499999</v>
      </c>
      <c r="AD54" s="59">
        <v>99.148662400000006</v>
      </c>
      <c r="AE54" s="59">
        <v>127.35895422</v>
      </c>
      <c r="AF54" s="59">
        <v>249.82818658999997</v>
      </c>
      <c r="AG54" s="59">
        <v>154.76135658000001</v>
      </c>
      <c r="AH54" s="59">
        <v>197.74889666000001</v>
      </c>
      <c r="AI54" s="59">
        <v>352.96787697999997</v>
      </c>
      <c r="AJ54" s="59">
        <v>204.02382893000001</v>
      </c>
      <c r="AK54" s="59">
        <v>165.88192513999999</v>
      </c>
      <c r="AL54" s="59">
        <v>180.44004848</v>
      </c>
      <c r="AM54" s="59">
        <v>193.64890828999998</v>
      </c>
      <c r="AN54" s="59">
        <v>223.47834969000002</v>
      </c>
      <c r="AO54" s="59">
        <v>904.85033178999993</v>
      </c>
      <c r="AP54" s="58">
        <f t="shared" si="3"/>
        <v>2475.2796632099999</v>
      </c>
      <c r="AQ54" s="59">
        <v>103.13188064000001</v>
      </c>
      <c r="AR54" s="59">
        <v>96.60269138000001</v>
      </c>
      <c r="AS54" s="59">
        <v>194.44444254000004</v>
      </c>
      <c r="AT54" s="59">
        <v>134.68080886999999</v>
      </c>
      <c r="AU54" s="59">
        <v>145.62853493</v>
      </c>
      <c r="AV54" s="59">
        <v>280.00476578000001</v>
      </c>
      <c r="AW54" s="59">
        <v>218.32434397</v>
      </c>
      <c r="AX54" s="59">
        <v>227.30939359999999</v>
      </c>
      <c r="AY54" s="59">
        <v>221.29758161000001</v>
      </c>
      <c r="AZ54" s="59">
        <v>263.85765335999997</v>
      </c>
      <c r="BA54" s="59">
        <v>149.25862061999999</v>
      </c>
      <c r="BB54" s="60">
        <v>440.73894590999998</v>
      </c>
      <c r="BC54" s="58">
        <f t="shared" si="4"/>
        <v>2696.3310719700003</v>
      </c>
      <c r="BD54" s="59">
        <v>0</v>
      </c>
      <c r="BE54" s="59">
        <v>0</v>
      </c>
      <c r="BF54" s="59">
        <v>214.41808075</v>
      </c>
      <c r="BG54" s="59">
        <v>188.06982729999999</v>
      </c>
      <c r="BH54" s="59">
        <v>151.72982543000001</v>
      </c>
      <c r="BI54" s="59">
        <v>164.1015276</v>
      </c>
      <c r="BJ54" s="59">
        <v>112.27686937999999</v>
      </c>
      <c r="BK54" s="59">
        <v>837.68647273000011</v>
      </c>
      <c r="BL54" s="59">
        <v>153.4258896</v>
      </c>
      <c r="BM54" s="59">
        <v>244.35632504</v>
      </c>
      <c r="BN54" s="59">
        <v>190.03796175000002</v>
      </c>
      <c r="BO54" s="60">
        <v>440.22829238999998</v>
      </c>
    </row>
    <row r="55" spans="1:67">
      <c r="A55" s="61" t="s">
        <v>97</v>
      </c>
      <c r="B55" s="62" t="s">
        <v>98</v>
      </c>
      <c r="C55" s="58">
        <f t="shared" si="0"/>
        <v>31.781898680000054</v>
      </c>
      <c r="D55" s="59">
        <v>8.3074679999995737E-2</v>
      </c>
      <c r="E55" s="59">
        <v>0</v>
      </c>
      <c r="F55" s="59">
        <v>2.5893999999999551</v>
      </c>
      <c r="G55" s="59">
        <v>2.6094000000000506</v>
      </c>
      <c r="H55" s="59">
        <v>7.9300000000000637</v>
      </c>
      <c r="I55" s="59">
        <v>2.5893999999999551</v>
      </c>
      <c r="J55" s="59">
        <v>7.8570448000000397</v>
      </c>
      <c r="K55" s="59">
        <v>8.8844799999947099E-2</v>
      </c>
      <c r="L55" s="59">
        <v>0.27645000000006803</v>
      </c>
      <c r="M55" s="59">
        <v>2.4017948000000615</v>
      </c>
      <c r="N55" s="59">
        <v>2.6782447999999022</v>
      </c>
      <c r="O55" s="59">
        <v>2.6782448000000159</v>
      </c>
      <c r="P55" s="58">
        <f t="shared" si="1"/>
        <v>37.3505131000001</v>
      </c>
      <c r="Q55" s="59">
        <v>5.2676448000000029</v>
      </c>
      <c r="R55" s="59">
        <v>2.6826855000000478</v>
      </c>
      <c r="S55" s="59">
        <v>9.3285499999979038E-2</v>
      </c>
      <c r="T55" s="59">
        <v>9.3285500000092725E-2</v>
      </c>
      <c r="U55" s="59">
        <v>9.3285499999979038E-2</v>
      </c>
      <c r="V55" s="59">
        <v>10.450037450000082</v>
      </c>
      <c r="W55" s="59">
        <v>5.2233093999999483</v>
      </c>
      <c r="X55" s="59">
        <v>2.6892374499999505</v>
      </c>
      <c r="Y55" s="59">
        <v>2.6826855000000478</v>
      </c>
      <c r="Z55" s="59">
        <v>0.10528550000005055</v>
      </c>
      <c r="AA55" s="59">
        <v>5.2810855000000174</v>
      </c>
      <c r="AB55" s="59">
        <v>2.6886854999999059</v>
      </c>
      <c r="AC55" s="58">
        <f t="shared" si="2"/>
        <v>49.277085000000397</v>
      </c>
      <c r="AD55" s="59">
        <v>5.2720855000000002</v>
      </c>
      <c r="AE55" s="59">
        <v>0</v>
      </c>
      <c r="AF55" s="59">
        <v>2.7914499999951659E-2</v>
      </c>
      <c r="AG55" s="59">
        <v>6.7140000000000555</v>
      </c>
      <c r="AH55" s="59">
        <v>3.2940000000003238</v>
      </c>
      <c r="AI55" s="59">
        <v>6.5179473000000598</v>
      </c>
      <c r="AJ55" s="59">
        <v>0.15535269999998036</v>
      </c>
      <c r="AK55" s="59">
        <v>9.7196999999999889</v>
      </c>
      <c r="AL55" s="59">
        <v>0.11527170000002229</v>
      </c>
      <c r="AM55" s="59">
        <v>6.5177283000000443</v>
      </c>
      <c r="AN55" s="59">
        <v>3.3173000000000457</v>
      </c>
      <c r="AO55" s="59">
        <v>7.6257849999999259</v>
      </c>
      <c r="AP55" s="58">
        <f t="shared" si="3"/>
        <v>42.697932990000254</v>
      </c>
      <c r="AQ55" s="59">
        <v>6.5182148000000097</v>
      </c>
      <c r="AR55" s="59">
        <v>0.13533480000006648</v>
      </c>
      <c r="AS55" s="59">
        <v>6.5582147999999734</v>
      </c>
      <c r="AT55" s="59">
        <v>0.11533480000002783</v>
      </c>
      <c r="AU55" s="59">
        <v>0.11363870000002407</v>
      </c>
      <c r="AV55" s="59">
        <v>3.2014400000000478</v>
      </c>
      <c r="AW55" s="59">
        <v>9.7469581000000289</v>
      </c>
      <c r="AX55" s="59">
        <v>3.276429979999989</v>
      </c>
      <c r="AY55" s="59">
        <v>3.276429979999989</v>
      </c>
      <c r="AZ55" s="59">
        <v>3.2519790100000137</v>
      </c>
      <c r="BA55" s="59">
        <v>3.2519790100000137</v>
      </c>
      <c r="BB55" s="60">
        <v>3.2519790100000705</v>
      </c>
      <c r="BC55" s="58">
        <f t="shared" si="4"/>
        <v>42.237661499999923</v>
      </c>
      <c r="BD55" s="59">
        <v>4.2632564145606011E-14</v>
      </c>
      <c r="BE55" s="59">
        <v>-2.8421709430404007E-14</v>
      </c>
      <c r="BF55" s="59">
        <v>1.5454304502782179E-13</v>
      </c>
      <c r="BG55" s="59">
        <v>-9.2370555648813024E-14</v>
      </c>
      <c r="BH55" s="59">
        <v>0</v>
      </c>
      <c r="BI55" s="59">
        <v>-1.0658141036401503E-14</v>
      </c>
      <c r="BJ55" s="59">
        <v>-9.5923269327613525E-14</v>
      </c>
      <c r="BK55" s="59">
        <v>2.8421709430404007E-14</v>
      </c>
      <c r="BL55" s="59">
        <v>-4.6185277824406512E-14</v>
      </c>
      <c r="BM55" s="59">
        <v>35.000000000000057</v>
      </c>
      <c r="BN55" s="59">
        <v>-8.5265128291212022E-14</v>
      </c>
      <c r="BO55" s="60">
        <v>7.2376615000000015</v>
      </c>
    </row>
    <row r="56" spans="1:67">
      <c r="A56" s="63" t="s">
        <v>99</v>
      </c>
      <c r="B56" s="67" t="s">
        <v>90</v>
      </c>
      <c r="C56" s="58">
        <f t="shared" si="0"/>
        <v>31.781898680000054</v>
      </c>
      <c r="D56" s="59">
        <v>8.3074679999995737E-2</v>
      </c>
      <c r="E56" s="59">
        <v>0</v>
      </c>
      <c r="F56" s="59">
        <v>2.5893999999999551</v>
      </c>
      <c r="G56" s="59">
        <v>2.6094000000000506</v>
      </c>
      <c r="H56" s="59">
        <v>7.9300000000000637</v>
      </c>
      <c r="I56" s="59">
        <v>2.5893999999999551</v>
      </c>
      <c r="J56" s="59">
        <v>7.8570448000000397</v>
      </c>
      <c r="K56" s="59">
        <v>8.8844799999947099E-2</v>
      </c>
      <c r="L56" s="59">
        <v>0.27645000000006803</v>
      </c>
      <c r="M56" s="59">
        <v>2.4017948000000615</v>
      </c>
      <c r="N56" s="59">
        <v>2.6782447999999022</v>
      </c>
      <c r="O56" s="59">
        <v>2.6782448000000159</v>
      </c>
      <c r="P56" s="58">
        <f t="shared" si="1"/>
        <v>37.3505131000001</v>
      </c>
      <c r="Q56" s="59">
        <v>5.2676448000000029</v>
      </c>
      <c r="R56" s="59">
        <v>2.6826855000000478</v>
      </c>
      <c r="S56" s="59">
        <v>9.3285499999979038E-2</v>
      </c>
      <c r="T56" s="59">
        <v>9.3285500000092725E-2</v>
      </c>
      <c r="U56" s="59">
        <v>9.3285499999979038E-2</v>
      </c>
      <c r="V56" s="59">
        <v>10.450037450000082</v>
      </c>
      <c r="W56" s="59">
        <v>5.2233093999999483</v>
      </c>
      <c r="X56" s="59">
        <v>2.6892374499999505</v>
      </c>
      <c r="Y56" s="59">
        <v>2.6826855000000478</v>
      </c>
      <c r="Z56" s="59">
        <v>0.10528550000005055</v>
      </c>
      <c r="AA56" s="59">
        <v>5.2810855000000174</v>
      </c>
      <c r="AB56" s="59">
        <v>2.6886854999999059</v>
      </c>
      <c r="AC56" s="58">
        <f t="shared" si="2"/>
        <v>49.277085000000056</v>
      </c>
      <c r="AD56" s="59">
        <v>5.2720855000000002</v>
      </c>
      <c r="AE56" s="59">
        <v>0</v>
      </c>
      <c r="AF56" s="59">
        <v>2.7914499999951659E-2</v>
      </c>
      <c r="AG56" s="59">
        <v>6.7140000000000555</v>
      </c>
      <c r="AH56" s="59">
        <v>3.2940000000000964</v>
      </c>
      <c r="AI56" s="59">
        <v>6.5179473000000598</v>
      </c>
      <c r="AJ56" s="59">
        <v>0.15535269999998036</v>
      </c>
      <c r="AK56" s="59">
        <v>9.7196999999999889</v>
      </c>
      <c r="AL56" s="59">
        <v>0.11527169999990861</v>
      </c>
      <c r="AM56" s="59">
        <v>6.5177283000000443</v>
      </c>
      <c r="AN56" s="59">
        <v>3.3173000000000457</v>
      </c>
      <c r="AO56" s="59">
        <v>7.6257849999999259</v>
      </c>
      <c r="AP56" s="58">
        <f t="shared" si="3"/>
        <v>42.697932990000254</v>
      </c>
      <c r="AQ56" s="59">
        <v>6.5182148000000097</v>
      </c>
      <c r="AR56" s="59">
        <v>0.13533480000006648</v>
      </c>
      <c r="AS56" s="59">
        <v>6.5582147999999734</v>
      </c>
      <c r="AT56" s="59">
        <v>0.11533480000002783</v>
      </c>
      <c r="AU56" s="59">
        <v>0.11363870000002407</v>
      </c>
      <c r="AV56" s="59">
        <v>3.2014400000000478</v>
      </c>
      <c r="AW56" s="59">
        <v>9.7469581000000289</v>
      </c>
      <c r="AX56" s="59">
        <v>3.276429979999989</v>
      </c>
      <c r="AY56" s="59">
        <v>3.276429979999989</v>
      </c>
      <c r="AZ56" s="59">
        <v>3.2519790100000137</v>
      </c>
      <c r="BA56" s="59">
        <v>3.2519790100000137</v>
      </c>
      <c r="BB56" s="60">
        <v>3.2519790100000705</v>
      </c>
      <c r="BC56" s="58">
        <f t="shared" si="4"/>
        <v>-2.3625545964023331E-13</v>
      </c>
      <c r="BD56" s="59">
        <v>-1.4210854715202004E-14</v>
      </c>
      <c r="BE56" s="59">
        <v>-2.8421709430404007E-14</v>
      </c>
      <c r="BF56" s="59">
        <v>1.2434497875801753E-14</v>
      </c>
      <c r="BG56" s="59">
        <v>-3.5527136788005009E-14</v>
      </c>
      <c r="BH56" s="59">
        <v>0</v>
      </c>
      <c r="BI56" s="59">
        <v>-3.907985046680551E-14</v>
      </c>
      <c r="BJ56" s="59">
        <v>0</v>
      </c>
      <c r="BK56" s="59">
        <v>-2.8421709430404007E-14</v>
      </c>
      <c r="BL56" s="59">
        <v>-4.6185277824406512E-14</v>
      </c>
      <c r="BM56" s="59">
        <v>-5.6843418860808015E-14</v>
      </c>
      <c r="BN56" s="59">
        <v>-2.8421709430404007E-14</v>
      </c>
      <c r="BO56" s="60">
        <v>2.8421709430404007E-14</v>
      </c>
    </row>
    <row r="57" spans="1:67">
      <c r="A57" s="63" t="s">
        <v>100</v>
      </c>
      <c r="B57" s="67" t="s">
        <v>92</v>
      </c>
      <c r="C57" s="58">
        <f t="shared" si="0"/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8">
        <f t="shared" si="1"/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8">
        <f t="shared" si="2"/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v>0</v>
      </c>
      <c r="AM57" s="59">
        <v>0</v>
      </c>
      <c r="AN57" s="59">
        <v>0</v>
      </c>
      <c r="AO57" s="59">
        <v>0</v>
      </c>
      <c r="AP57" s="58">
        <f t="shared" si="3"/>
        <v>0</v>
      </c>
      <c r="AQ57" s="59">
        <v>0</v>
      </c>
      <c r="AR57" s="59">
        <v>0</v>
      </c>
      <c r="AS57" s="59">
        <v>0</v>
      </c>
      <c r="AT57" s="59">
        <v>0</v>
      </c>
      <c r="AU57" s="59">
        <v>0</v>
      </c>
      <c r="AV57" s="59">
        <v>0</v>
      </c>
      <c r="AW57" s="59">
        <v>0</v>
      </c>
      <c r="AX57" s="59">
        <v>0</v>
      </c>
      <c r="AY57" s="59">
        <v>0</v>
      </c>
      <c r="AZ57" s="59">
        <v>0</v>
      </c>
      <c r="BA57" s="59">
        <v>0</v>
      </c>
      <c r="BB57" s="60">
        <v>0</v>
      </c>
      <c r="BC57" s="58">
        <f t="shared" si="4"/>
        <v>42.237661500000002</v>
      </c>
      <c r="BD57" s="59">
        <v>0</v>
      </c>
      <c r="BE57" s="59">
        <v>0</v>
      </c>
      <c r="BF57" s="59">
        <v>0</v>
      </c>
      <c r="BG57" s="59">
        <v>0</v>
      </c>
      <c r="BH57" s="59">
        <v>0</v>
      </c>
      <c r="BI57" s="59">
        <v>0</v>
      </c>
      <c r="BJ57" s="59">
        <v>0</v>
      </c>
      <c r="BK57" s="59">
        <v>0</v>
      </c>
      <c r="BL57" s="59">
        <v>0</v>
      </c>
      <c r="BM57" s="59">
        <v>35</v>
      </c>
      <c r="BN57" s="59">
        <v>0</v>
      </c>
      <c r="BO57" s="60">
        <v>7.2376614999999997</v>
      </c>
    </row>
    <row r="58" spans="1:67">
      <c r="A58" s="56" t="s">
        <v>101</v>
      </c>
      <c r="B58" s="57" t="s">
        <v>102</v>
      </c>
      <c r="C58" s="58">
        <f t="shared" si="0"/>
        <v>9200.4593372124364</v>
      </c>
      <c r="D58" s="59">
        <v>972.96246738196373</v>
      </c>
      <c r="E58" s="59">
        <v>512.46681550196365</v>
      </c>
      <c r="F58" s="59">
        <v>1567.6727324219635</v>
      </c>
      <c r="G58" s="59">
        <v>411.15855647529696</v>
      </c>
      <c r="H58" s="59">
        <v>448.85946768687063</v>
      </c>
      <c r="I58" s="59">
        <v>1032.6855720537235</v>
      </c>
      <c r="J58" s="59">
        <v>944.9665861052971</v>
      </c>
      <c r="K58" s="59">
        <v>588.08463229529684</v>
      </c>
      <c r="L58" s="59">
        <v>668.50293488529701</v>
      </c>
      <c r="M58" s="59">
        <v>413.86939974940606</v>
      </c>
      <c r="N58" s="59">
        <v>489.05368907940613</v>
      </c>
      <c r="O58" s="59">
        <v>1150.1764835759514</v>
      </c>
      <c r="P58" s="58">
        <f t="shared" si="1"/>
        <v>10449.406731649255</v>
      </c>
      <c r="Q58" s="59">
        <v>1147.44317093</v>
      </c>
      <c r="R58" s="59">
        <v>577.94997222000006</v>
      </c>
      <c r="S58" s="59">
        <v>787.27183149999996</v>
      </c>
      <c r="T58" s="59">
        <v>612.77676636000001</v>
      </c>
      <c r="U58" s="59">
        <v>587.39587609</v>
      </c>
      <c r="V58" s="59">
        <v>988.28059104800002</v>
      </c>
      <c r="W58" s="59">
        <v>1130.4456194441673</v>
      </c>
      <c r="X58" s="59">
        <v>658.87277488816608</v>
      </c>
      <c r="Y58" s="59">
        <v>1066.1435748056667</v>
      </c>
      <c r="Z58" s="59">
        <v>495.94099815566676</v>
      </c>
      <c r="AA58" s="59">
        <v>1002.3321418650075</v>
      </c>
      <c r="AB58" s="59">
        <v>1394.5534143425805</v>
      </c>
      <c r="AC58" s="58">
        <f t="shared" si="2"/>
        <v>11861.826613461451</v>
      </c>
      <c r="AD58" s="59">
        <v>1181.9302478300001</v>
      </c>
      <c r="AE58" s="59">
        <v>727.45305109000003</v>
      </c>
      <c r="AF58" s="59">
        <v>932.50029640999992</v>
      </c>
      <c r="AG58" s="59">
        <v>604.96116259000007</v>
      </c>
      <c r="AH58" s="59">
        <v>779.01257132000001</v>
      </c>
      <c r="AI58" s="59">
        <v>1149.6421080800001</v>
      </c>
      <c r="AJ58" s="59">
        <v>1389.3420675699999</v>
      </c>
      <c r="AK58" s="59">
        <v>827.7799441334746</v>
      </c>
      <c r="AL58" s="59">
        <v>955.79339221619148</v>
      </c>
      <c r="AM58" s="59">
        <v>875.22122719104823</v>
      </c>
      <c r="AN58" s="59">
        <v>827.26971827324201</v>
      </c>
      <c r="AO58" s="59">
        <v>1610.9208267574938</v>
      </c>
      <c r="AP58" s="58">
        <f t="shared" si="3"/>
        <v>15243.319781915397</v>
      </c>
      <c r="AQ58" s="59">
        <v>4324.3138902700002</v>
      </c>
      <c r="AR58" s="59">
        <v>858.40664497000012</v>
      </c>
      <c r="AS58" s="59">
        <v>1048.79526465</v>
      </c>
      <c r="AT58" s="59">
        <v>782.91508277999981</v>
      </c>
      <c r="AU58" s="59">
        <v>874.02381051999987</v>
      </c>
      <c r="AV58" s="59">
        <v>1248.0719581199996</v>
      </c>
      <c r="AW58" s="59">
        <v>1346.9230107499998</v>
      </c>
      <c r="AX58" s="59">
        <v>757.2879755120523</v>
      </c>
      <c r="AY58" s="59">
        <v>675.35164596794789</v>
      </c>
      <c r="AZ58" s="59">
        <v>1068.9959893916989</v>
      </c>
      <c r="BA58" s="59">
        <v>825.47385702899987</v>
      </c>
      <c r="BB58" s="60">
        <v>1432.7606519546989</v>
      </c>
      <c r="BC58" s="58">
        <f t="shared" si="4"/>
        <v>41157.967127464501</v>
      </c>
      <c r="BD58" s="59">
        <v>2863.8268522021235</v>
      </c>
      <c r="BE58" s="59">
        <v>2565.3686187250969</v>
      </c>
      <c r="BF58" s="59">
        <v>6710.4838308200015</v>
      </c>
      <c r="BG58" s="59">
        <v>2750.128010114709</v>
      </c>
      <c r="BH58" s="59">
        <v>2714.3360687119221</v>
      </c>
      <c r="BI58" s="59">
        <v>2704.7116320726186</v>
      </c>
      <c r="BJ58" s="59">
        <v>2733.1101204283327</v>
      </c>
      <c r="BK58" s="59">
        <v>3698.8568285497181</v>
      </c>
      <c r="BL58" s="59">
        <v>2602.160134891923</v>
      </c>
      <c r="BM58" s="59">
        <v>3250.3422010082363</v>
      </c>
      <c r="BN58" s="59">
        <v>2460.7240283024526</v>
      </c>
      <c r="BO58" s="60">
        <v>6103.9188016373673</v>
      </c>
    </row>
    <row r="59" spans="1:67">
      <c r="A59" s="61" t="s">
        <v>103</v>
      </c>
      <c r="B59" s="62" t="s">
        <v>104</v>
      </c>
      <c r="C59" s="58">
        <f t="shared" si="0"/>
        <v>3766.7699437299998</v>
      </c>
      <c r="D59" s="59">
        <v>590.95345793000001</v>
      </c>
      <c r="E59" s="59">
        <v>44.605009760000016</v>
      </c>
      <c r="F59" s="59">
        <v>1218.06661216</v>
      </c>
      <c r="G59" s="59">
        <v>82.079754319999978</v>
      </c>
      <c r="H59" s="59">
        <v>58.144906630000015</v>
      </c>
      <c r="I59" s="59">
        <v>477.15437724999998</v>
      </c>
      <c r="J59" s="59">
        <v>585.10256012000002</v>
      </c>
      <c r="K59" s="59">
        <v>11.531514699999994</v>
      </c>
      <c r="L59" s="59">
        <v>154.52627407</v>
      </c>
      <c r="M59" s="59">
        <v>11.048333490000008</v>
      </c>
      <c r="N59" s="59">
        <v>70.241012829999988</v>
      </c>
      <c r="O59" s="59">
        <v>463.31613047000002</v>
      </c>
      <c r="P59" s="58">
        <f t="shared" si="1"/>
        <v>2911.563796038909</v>
      </c>
      <c r="Q59" s="59">
        <v>596.94268428999999</v>
      </c>
      <c r="R59" s="59">
        <v>10.76583475</v>
      </c>
      <c r="S59" s="59">
        <v>159.61938056000002</v>
      </c>
      <c r="T59" s="59">
        <v>57.835882060000003</v>
      </c>
      <c r="U59" s="59">
        <v>50.397466880000017</v>
      </c>
      <c r="V59" s="59">
        <v>419.66171688000003</v>
      </c>
      <c r="W59" s="59">
        <v>558.80268882999997</v>
      </c>
      <c r="X59" s="59">
        <v>9.2165415599999978</v>
      </c>
      <c r="Y59" s="59">
        <v>298.01814593000006</v>
      </c>
      <c r="Z59" s="59">
        <v>8.8803671900000012</v>
      </c>
      <c r="AA59" s="59">
        <v>13.885698787060441</v>
      </c>
      <c r="AB59" s="59">
        <v>727.53738832184854</v>
      </c>
      <c r="AC59" s="58">
        <f t="shared" si="2"/>
        <v>3005.571298948862</v>
      </c>
      <c r="AD59" s="59">
        <v>606.88393273999998</v>
      </c>
      <c r="AE59" s="59">
        <v>128.29314891000001</v>
      </c>
      <c r="AF59" s="59">
        <v>210.36615848</v>
      </c>
      <c r="AG59" s="59">
        <v>73.46216158</v>
      </c>
      <c r="AH59" s="59">
        <v>87.724264899999994</v>
      </c>
      <c r="AI59" s="59">
        <v>483.45659321999995</v>
      </c>
      <c r="AJ59" s="59">
        <v>604.86654839000005</v>
      </c>
      <c r="AK59" s="59">
        <v>-93.7374040744063</v>
      </c>
      <c r="AL59" s="59">
        <v>230.1594198470284</v>
      </c>
      <c r="AM59" s="59">
        <v>60.923995940949332</v>
      </c>
      <c r="AN59" s="59">
        <v>44.713119185066617</v>
      </c>
      <c r="AO59" s="59">
        <v>568.45935983022423</v>
      </c>
      <c r="AP59" s="58">
        <f t="shared" si="3"/>
        <v>6110.6909807999991</v>
      </c>
      <c r="AQ59" s="59">
        <v>3653.5509623999997</v>
      </c>
      <c r="AR59" s="59">
        <v>55.902681630000004</v>
      </c>
      <c r="AS59" s="59">
        <v>223.63040196</v>
      </c>
      <c r="AT59" s="59">
        <v>90.126129209999988</v>
      </c>
      <c r="AU59" s="59">
        <v>56.923512620000004</v>
      </c>
      <c r="AV59" s="59">
        <v>480.76680231999995</v>
      </c>
      <c r="AW59" s="59">
        <v>630.11065631999998</v>
      </c>
      <c r="AX59" s="59">
        <v>50.228589029999988</v>
      </c>
      <c r="AY59" s="59">
        <v>185.98931777000001</v>
      </c>
      <c r="AZ59" s="59">
        <v>103.75490475999992</v>
      </c>
      <c r="BA59" s="59">
        <v>81.363519410000023</v>
      </c>
      <c r="BB59" s="60">
        <v>498.34350337000012</v>
      </c>
      <c r="BC59" s="58">
        <f t="shared" si="4"/>
        <v>24751.30175798</v>
      </c>
      <c r="BD59" s="59">
        <v>1484.2440098000002</v>
      </c>
      <c r="BE59" s="59">
        <v>1465.5492697800003</v>
      </c>
      <c r="BF59" s="59">
        <v>6193.0547664799997</v>
      </c>
      <c r="BG59" s="59">
        <v>1660.68083011</v>
      </c>
      <c r="BH59" s="59">
        <v>1814.8482898999996</v>
      </c>
      <c r="BI59" s="59">
        <v>1669.9544253499994</v>
      </c>
      <c r="BJ59" s="59">
        <v>1821.6281943499991</v>
      </c>
      <c r="BK59" s="59">
        <v>1674.3706313400003</v>
      </c>
      <c r="BL59" s="59">
        <v>1629.9545667200002</v>
      </c>
      <c r="BM59" s="59">
        <v>1754.7550703899999</v>
      </c>
      <c r="BN59" s="59">
        <v>1635.0483150000009</v>
      </c>
      <c r="BO59" s="60">
        <v>1947.2133887599991</v>
      </c>
    </row>
    <row r="60" spans="1:67">
      <c r="A60" s="63" t="s">
        <v>105</v>
      </c>
      <c r="B60" s="67" t="s">
        <v>106</v>
      </c>
      <c r="C60" s="58">
        <f t="shared" si="0"/>
        <v>2342.49560969</v>
      </c>
      <c r="D60" s="59">
        <v>538.96250537000003</v>
      </c>
      <c r="E60" s="59">
        <v>11.3402995</v>
      </c>
      <c r="F60" s="59">
        <v>161.31464059000001</v>
      </c>
      <c r="G60" s="59">
        <v>35.859650619999996</v>
      </c>
      <c r="H60" s="59">
        <v>15.159044800000004</v>
      </c>
      <c r="I60" s="59">
        <v>422.46882589000001</v>
      </c>
      <c r="J60" s="59">
        <v>531.26207406000003</v>
      </c>
      <c r="K60" s="59">
        <v>11.232515509999994</v>
      </c>
      <c r="L60" s="59">
        <v>153.38384661999999</v>
      </c>
      <c r="M60" s="59">
        <v>11.020746880000008</v>
      </c>
      <c r="N60" s="59">
        <v>27.811168559999999</v>
      </c>
      <c r="O60" s="59">
        <v>422.68029129000001</v>
      </c>
      <c r="P60" s="58">
        <f t="shared" si="1"/>
        <v>2674.000700348909</v>
      </c>
      <c r="Q60" s="59">
        <v>544.09859715000005</v>
      </c>
      <c r="R60" s="59">
        <v>10.144450559999999</v>
      </c>
      <c r="S60" s="59">
        <v>157.93258897000001</v>
      </c>
      <c r="T60" s="59">
        <v>27.753613060000003</v>
      </c>
      <c r="U60" s="59">
        <v>11.71844625</v>
      </c>
      <c r="V60" s="59">
        <v>419.09158116000003</v>
      </c>
      <c r="W60" s="59">
        <v>558.72040141999992</v>
      </c>
      <c r="X60" s="59">
        <v>9.132778499999997</v>
      </c>
      <c r="Y60" s="59">
        <v>161.56197204</v>
      </c>
      <c r="Z60" s="59">
        <v>8.8426139800000012</v>
      </c>
      <c r="AA60" s="59">
        <v>13.33874819706044</v>
      </c>
      <c r="AB60" s="59">
        <v>751.66490906184856</v>
      </c>
      <c r="AC60" s="58">
        <f t="shared" si="2"/>
        <v>2417.0538977521169</v>
      </c>
      <c r="AD60" s="59">
        <v>542.66109484999993</v>
      </c>
      <c r="AE60" s="59">
        <v>4.4150107600000004</v>
      </c>
      <c r="AF60" s="59">
        <v>168.62712895999999</v>
      </c>
      <c r="AG60" s="59">
        <v>10.87790249</v>
      </c>
      <c r="AH60" s="59">
        <v>9.2482399899999983</v>
      </c>
      <c r="AI60" s="59">
        <v>432.02582530000001</v>
      </c>
      <c r="AJ60" s="59">
        <v>544.35366237999995</v>
      </c>
      <c r="AK60" s="59">
        <v>7.0147987055936802</v>
      </c>
      <c r="AL60" s="59">
        <v>175.47220507702841</v>
      </c>
      <c r="AM60" s="59">
        <v>9.4995371509493403</v>
      </c>
      <c r="AN60" s="59">
        <v>7.0061660952466251</v>
      </c>
      <c r="AO60" s="59">
        <v>505.8523259932989</v>
      </c>
      <c r="AP60" s="58">
        <f t="shared" si="3"/>
        <v>2399.0983739599997</v>
      </c>
      <c r="AQ60" s="59">
        <v>541.42782853999995</v>
      </c>
      <c r="AR60" s="59">
        <v>7.1593148300000005</v>
      </c>
      <c r="AS60" s="59">
        <v>180.62844327000002</v>
      </c>
      <c r="AT60" s="59">
        <v>14.84060508</v>
      </c>
      <c r="AU60" s="59">
        <v>4.5686018500000003</v>
      </c>
      <c r="AV60" s="59">
        <v>427.35370327999999</v>
      </c>
      <c r="AW60" s="59">
        <v>564.36351628999989</v>
      </c>
      <c r="AX60" s="59">
        <v>0.40455240000000003</v>
      </c>
      <c r="AY60" s="59">
        <v>185.44996098000001</v>
      </c>
      <c r="AZ60" s="59">
        <v>0.42021717999999997</v>
      </c>
      <c r="BA60" s="59">
        <v>26.488646459999998</v>
      </c>
      <c r="BB60" s="60">
        <v>445.99298380000005</v>
      </c>
      <c r="BC60" s="58">
        <f t="shared" si="4"/>
        <v>19482.75781481</v>
      </c>
      <c r="BD60" s="59">
        <v>1435.9969390700001</v>
      </c>
      <c r="BE60" s="59">
        <v>1445.8068609200002</v>
      </c>
      <c r="BF60" s="59">
        <v>1771.0744510599998</v>
      </c>
      <c r="BG60" s="59">
        <v>1568.5243760800001</v>
      </c>
      <c r="BH60" s="59">
        <v>1621.5343935299998</v>
      </c>
      <c r="BI60" s="59">
        <v>1632.3199964599996</v>
      </c>
      <c r="BJ60" s="59">
        <v>1713.7572639799992</v>
      </c>
      <c r="BK60" s="59">
        <v>1654.5699866300001</v>
      </c>
      <c r="BL60" s="59">
        <v>1610.4240808700001</v>
      </c>
      <c r="BM60" s="59">
        <v>1641.85485627</v>
      </c>
      <c r="BN60" s="59">
        <v>1615.5011939200008</v>
      </c>
      <c r="BO60" s="60">
        <v>1771.3934160199992</v>
      </c>
    </row>
    <row r="61" spans="1:67">
      <c r="A61" s="63" t="s">
        <v>107</v>
      </c>
      <c r="B61" s="65" t="s">
        <v>108</v>
      </c>
      <c r="C61" s="58">
        <f t="shared" si="0"/>
        <v>285.49119029000002</v>
      </c>
      <c r="D61" s="59">
        <v>0</v>
      </c>
      <c r="E61" s="59">
        <v>0</v>
      </c>
      <c r="F61" s="59">
        <v>141.76224999999999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142.84513770999999</v>
      </c>
      <c r="M61" s="59">
        <v>0</v>
      </c>
      <c r="N61" s="59">
        <v>0</v>
      </c>
      <c r="O61" s="59">
        <v>0.88380258</v>
      </c>
      <c r="P61" s="58">
        <f t="shared" si="1"/>
        <v>304.27735675000002</v>
      </c>
      <c r="Q61" s="59">
        <v>0</v>
      </c>
      <c r="R61" s="59">
        <v>0</v>
      </c>
      <c r="S61" s="59">
        <v>150.91172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152.74258</v>
      </c>
      <c r="Z61" s="59">
        <v>0</v>
      </c>
      <c r="AA61" s="59">
        <v>0</v>
      </c>
      <c r="AB61" s="59">
        <v>0.62305675000000005</v>
      </c>
      <c r="AC61" s="58">
        <f t="shared" si="2"/>
        <v>324.97570595000002</v>
      </c>
      <c r="AD61" s="59">
        <v>0</v>
      </c>
      <c r="AE61" s="59">
        <v>0</v>
      </c>
      <c r="AF61" s="59">
        <v>162.2313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v>162.63654</v>
      </c>
      <c r="AM61" s="59">
        <v>0</v>
      </c>
      <c r="AN61" s="59">
        <v>0</v>
      </c>
      <c r="AO61" s="59">
        <v>0.10786595</v>
      </c>
      <c r="AP61" s="58">
        <f t="shared" si="3"/>
        <v>346.52030000000002</v>
      </c>
      <c r="AQ61" s="59">
        <v>0</v>
      </c>
      <c r="AR61" s="59">
        <v>0</v>
      </c>
      <c r="AS61" s="59">
        <v>172.65360000000001</v>
      </c>
      <c r="AT61" s="59">
        <v>0</v>
      </c>
      <c r="AU61" s="59">
        <v>0</v>
      </c>
      <c r="AV61" s="59">
        <v>0</v>
      </c>
      <c r="AW61" s="59">
        <v>0</v>
      </c>
      <c r="AX61" s="59">
        <v>0</v>
      </c>
      <c r="AY61" s="59">
        <v>173.86670000000001</v>
      </c>
      <c r="AZ61" s="59">
        <v>0</v>
      </c>
      <c r="BA61" s="59">
        <v>0</v>
      </c>
      <c r="BB61" s="60">
        <v>0</v>
      </c>
      <c r="BC61" s="58">
        <f t="shared" si="4"/>
        <v>187.04424999999998</v>
      </c>
      <c r="BD61" s="59">
        <v>0</v>
      </c>
      <c r="BE61" s="59">
        <v>0</v>
      </c>
      <c r="BF61" s="59">
        <v>187.04424999999998</v>
      </c>
      <c r="BG61" s="59">
        <v>0</v>
      </c>
      <c r="BH61" s="59">
        <v>0</v>
      </c>
      <c r="BI61" s="59">
        <v>0</v>
      </c>
      <c r="BJ61" s="59">
        <v>0</v>
      </c>
      <c r="BK61" s="59">
        <v>0</v>
      </c>
      <c r="BL61" s="59">
        <v>0</v>
      </c>
      <c r="BM61" s="59">
        <v>0</v>
      </c>
      <c r="BN61" s="59">
        <v>0</v>
      </c>
      <c r="BO61" s="60">
        <v>0</v>
      </c>
    </row>
    <row r="62" spans="1:67">
      <c r="A62" s="63" t="s">
        <v>109</v>
      </c>
      <c r="B62" s="65" t="s">
        <v>110</v>
      </c>
      <c r="C62" s="58">
        <f t="shared" si="0"/>
        <v>2057.0044194000002</v>
      </c>
      <c r="D62" s="59">
        <v>538.96250537000003</v>
      </c>
      <c r="E62" s="59">
        <v>11.3402995</v>
      </c>
      <c r="F62" s="59">
        <v>19.552390590000002</v>
      </c>
      <c r="G62" s="59">
        <v>35.859650619999996</v>
      </c>
      <c r="H62" s="59">
        <v>15.159044800000004</v>
      </c>
      <c r="I62" s="59">
        <v>422.46882589000001</v>
      </c>
      <c r="J62" s="59">
        <v>531.26207406000003</v>
      </c>
      <c r="K62" s="59">
        <v>11.232515509999994</v>
      </c>
      <c r="L62" s="59">
        <v>10.538708909999997</v>
      </c>
      <c r="M62" s="59">
        <v>11.020746880000008</v>
      </c>
      <c r="N62" s="59">
        <v>27.811168559999999</v>
      </c>
      <c r="O62" s="59">
        <v>421.79648871000001</v>
      </c>
      <c r="P62" s="58">
        <f t="shared" si="1"/>
        <v>2369.7233435989087</v>
      </c>
      <c r="Q62" s="59">
        <v>544.09859715000005</v>
      </c>
      <c r="R62" s="59">
        <v>10.144450559999999</v>
      </c>
      <c r="S62" s="59">
        <v>7.0208689700000004</v>
      </c>
      <c r="T62" s="59">
        <v>27.753613060000003</v>
      </c>
      <c r="U62" s="59">
        <v>11.71844625</v>
      </c>
      <c r="V62" s="59">
        <v>419.09158116000003</v>
      </c>
      <c r="W62" s="59">
        <v>558.72040141999992</v>
      </c>
      <c r="X62" s="59">
        <v>9.132778499999997</v>
      </c>
      <c r="Y62" s="59">
        <v>8.8193920399999985</v>
      </c>
      <c r="Z62" s="59">
        <v>8.8426139800000012</v>
      </c>
      <c r="AA62" s="59">
        <v>13.33874819706044</v>
      </c>
      <c r="AB62" s="59">
        <v>751.04185231184852</v>
      </c>
      <c r="AC62" s="58">
        <f t="shared" si="2"/>
        <v>2092.0781918021166</v>
      </c>
      <c r="AD62" s="59">
        <v>542.66109484999993</v>
      </c>
      <c r="AE62" s="59">
        <v>4.4150107600000004</v>
      </c>
      <c r="AF62" s="59">
        <v>6.3958289600000002</v>
      </c>
      <c r="AG62" s="59">
        <v>10.87790249</v>
      </c>
      <c r="AH62" s="59">
        <v>9.2482399899999983</v>
      </c>
      <c r="AI62" s="59">
        <v>432.02582530000001</v>
      </c>
      <c r="AJ62" s="59">
        <v>544.35366237999995</v>
      </c>
      <c r="AK62" s="59">
        <v>7.0147987055936802</v>
      </c>
      <c r="AL62" s="59">
        <v>12.835665077028402</v>
      </c>
      <c r="AM62" s="59">
        <v>9.4995371509493403</v>
      </c>
      <c r="AN62" s="59">
        <v>7.0061660952466251</v>
      </c>
      <c r="AO62" s="59">
        <v>505.74446004329889</v>
      </c>
      <c r="AP62" s="58">
        <f t="shared" si="3"/>
        <v>2052.5780739599995</v>
      </c>
      <c r="AQ62" s="59">
        <v>541.42782853999995</v>
      </c>
      <c r="AR62" s="59">
        <v>7.1593148300000005</v>
      </c>
      <c r="AS62" s="59">
        <v>7.9748432699999992</v>
      </c>
      <c r="AT62" s="59">
        <v>14.84060508</v>
      </c>
      <c r="AU62" s="59">
        <v>4.5686018500000003</v>
      </c>
      <c r="AV62" s="59">
        <v>427.35370327999999</v>
      </c>
      <c r="AW62" s="59">
        <v>564.36351628999989</v>
      </c>
      <c r="AX62" s="59">
        <v>0.40455240000000003</v>
      </c>
      <c r="AY62" s="59">
        <v>11.583260979999999</v>
      </c>
      <c r="AZ62" s="59">
        <v>0.42021717999999997</v>
      </c>
      <c r="BA62" s="59">
        <v>26.488646459999998</v>
      </c>
      <c r="BB62" s="60">
        <v>445.99298380000005</v>
      </c>
      <c r="BC62" s="58">
        <f t="shared" si="4"/>
        <v>19295.713564810001</v>
      </c>
      <c r="BD62" s="59">
        <v>1435.9969390700003</v>
      </c>
      <c r="BE62" s="59">
        <v>1445.8068609200002</v>
      </c>
      <c r="BF62" s="59">
        <v>1584.0302010599996</v>
      </c>
      <c r="BG62" s="59">
        <v>1568.5243760800001</v>
      </c>
      <c r="BH62" s="59">
        <v>1621.5343935299998</v>
      </c>
      <c r="BI62" s="59">
        <v>1632.3199964599996</v>
      </c>
      <c r="BJ62" s="59">
        <v>1713.7572639799996</v>
      </c>
      <c r="BK62" s="59">
        <v>1654.5699866300001</v>
      </c>
      <c r="BL62" s="59">
        <v>1610.4240808700001</v>
      </c>
      <c r="BM62" s="59">
        <v>1641.85485627</v>
      </c>
      <c r="BN62" s="59">
        <v>1615.5011939200008</v>
      </c>
      <c r="BO62" s="60">
        <v>1771.3934160199992</v>
      </c>
    </row>
    <row r="63" spans="1:67">
      <c r="A63" s="63" t="s">
        <v>111</v>
      </c>
      <c r="B63" s="65" t="s">
        <v>98</v>
      </c>
      <c r="C63" s="58">
        <f t="shared" si="0"/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8">
        <f t="shared" si="1"/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8">
        <f t="shared" si="2"/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9">
        <v>0</v>
      </c>
      <c r="AO63" s="59">
        <v>0</v>
      </c>
      <c r="AP63" s="58">
        <f t="shared" si="3"/>
        <v>0</v>
      </c>
      <c r="AQ63" s="59">
        <v>0</v>
      </c>
      <c r="AR63" s="59">
        <v>0</v>
      </c>
      <c r="AS63" s="59">
        <v>0</v>
      </c>
      <c r="AT63" s="59">
        <v>0</v>
      </c>
      <c r="AU63" s="59">
        <v>0</v>
      </c>
      <c r="AV63" s="59">
        <v>0</v>
      </c>
      <c r="AW63" s="59">
        <v>0</v>
      </c>
      <c r="AX63" s="59">
        <v>0</v>
      </c>
      <c r="AY63" s="59">
        <v>0</v>
      </c>
      <c r="AZ63" s="59">
        <v>0</v>
      </c>
      <c r="BA63" s="59">
        <v>0</v>
      </c>
      <c r="BB63" s="60">
        <v>0</v>
      </c>
      <c r="BC63" s="58">
        <f t="shared" si="4"/>
        <v>0</v>
      </c>
      <c r="BD63" s="59">
        <v>0</v>
      </c>
      <c r="BE63" s="59">
        <v>0</v>
      </c>
      <c r="BF63" s="59">
        <v>0</v>
      </c>
      <c r="BG63" s="59">
        <v>0</v>
      </c>
      <c r="BH63" s="59">
        <v>0</v>
      </c>
      <c r="BI63" s="59">
        <v>0</v>
      </c>
      <c r="BJ63" s="59">
        <v>0</v>
      </c>
      <c r="BK63" s="59">
        <v>0</v>
      </c>
      <c r="BL63" s="59">
        <v>0</v>
      </c>
      <c r="BM63" s="59">
        <v>0</v>
      </c>
      <c r="BN63" s="59">
        <v>0</v>
      </c>
      <c r="BO63" s="60">
        <v>0</v>
      </c>
    </row>
    <row r="64" spans="1:67">
      <c r="A64" s="63" t="s">
        <v>112</v>
      </c>
      <c r="B64" s="64" t="s">
        <v>113</v>
      </c>
      <c r="C64" s="58">
        <f t="shared" si="0"/>
        <v>1000</v>
      </c>
      <c r="D64" s="59">
        <v>0</v>
      </c>
      <c r="E64" s="59">
        <v>0</v>
      </c>
      <c r="F64" s="59">
        <v>1000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8">
        <f t="shared" si="1"/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8">
        <f t="shared" si="2"/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9">
        <v>0</v>
      </c>
      <c r="AO64" s="59">
        <v>0</v>
      </c>
      <c r="AP64" s="58">
        <f t="shared" si="3"/>
        <v>3033.2750434199997</v>
      </c>
      <c r="AQ64" s="59">
        <v>3033.2750434199997</v>
      </c>
      <c r="AR64" s="59">
        <v>0</v>
      </c>
      <c r="AS64" s="59">
        <v>0</v>
      </c>
      <c r="AT64" s="59">
        <v>0</v>
      </c>
      <c r="AU64" s="59">
        <v>0</v>
      </c>
      <c r="AV64" s="59">
        <v>0</v>
      </c>
      <c r="AW64" s="59">
        <v>0</v>
      </c>
      <c r="AX64" s="59">
        <v>0</v>
      </c>
      <c r="AY64" s="59">
        <v>0</v>
      </c>
      <c r="AZ64" s="59">
        <v>0</v>
      </c>
      <c r="BA64" s="59">
        <v>0</v>
      </c>
      <c r="BB64" s="60">
        <v>0</v>
      </c>
      <c r="BC64" s="58">
        <f t="shared" si="4"/>
        <v>5028.801709970001</v>
      </c>
      <c r="BD64" s="59">
        <v>5.9609135299999991</v>
      </c>
      <c r="BE64" s="59">
        <v>5.9376092699999994</v>
      </c>
      <c r="BF64" s="59">
        <v>4408.4429962800004</v>
      </c>
      <c r="BG64" s="59">
        <v>52.283179799999999</v>
      </c>
      <c r="BH64" s="59">
        <v>178.03452826</v>
      </c>
      <c r="BI64" s="59">
        <v>5.9503039799999993</v>
      </c>
      <c r="BJ64" s="59">
        <v>92.934196369999995</v>
      </c>
      <c r="BK64" s="59">
        <v>5.9822895999999997</v>
      </c>
      <c r="BL64" s="59">
        <v>6.1081124799999991</v>
      </c>
      <c r="BM64" s="59">
        <v>99.286186720000003</v>
      </c>
      <c r="BN64" s="59">
        <v>6.0249558099999998</v>
      </c>
      <c r="BO64" s="60">
        <v>161.85643787000001</v>
      </c>
    </row>
    <row r="65" spans="1:67">
      <c r="A65" s="63" t="s">
        <v>114</v>
      </c>
      <c r="B65" s="64" t="s">
        <v>115</v>
      </c>
      <c r="C65" s="58">
        <f t="shared" si="0"/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8">
        <f t="shared" si="1"/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8">
        <f t="shared" si="2"/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  <c r="AN65" s="59">
        <v>0</v>
      </c>
      <c r="AO65" s="59">
        <v>0</v>
      </c>
      <c r="AP65" s="58">
        <f t="shared" si="3"/>
        <v>0</v>
      </c>
      <c r="AQ65" s="59">
        <v>0</v>
      </c>
      <c r="AR65" s="59">
        <v>0</v>
      </c>
      <c r="AS65" s="59">
        <v>0</v>
      </c>
      <c r="AT65" s="59">
        <v>0</v>
      </c>
      <c r="AU65" s="59">
        <v>0</v>
      </c>
      <c r="AV65" s="59">
        <v>0</v>
      </c>
      <c r="AW65" s="59">
        <v>0</v>
      </c>
      <c r="AX65" s="59">
        <v>0</v>
      </c>
      <c r="AY65" s="59">
        <v>0</v>
      </c>
      <c r="AZ65" s="59">
        <v>0</v>
      </c>
      <c r="BA65" s="59">
        <v>0</v>
      </c>
      <c r="BB65" s="60">
        <v>0</v>
      </c>
      <c r="BC65" s="58">
        <f t="shared" si="4"/>
        <v>0</v>
      </c>
      <c r="BD65" s="59">
        <v>0</v>
      </c>
      <c r="BE65" s="59">
        <v>0</v>
      </c>
      <c r="BF65" s="59">
        <v>0</v>
      </c>
      <c r="BG65" s="59">
        <v>0</v>
      </c>
      <c r="BH65" s="59">
        <v>0</v>
      </c>
      <c r="BI65" s="59">
        <v>0</v>
      </c>
      <c r="BJ65" s="59">
        <v>0</v>
      </c>
      <c r="BK65" s="59">
        <v>0</v>
      </c>
      <c r="BL65" s="59">
        <v>0</v>
      </c>
      <c r="BM65" s="59">
        <v>0</v>
      </c>
      <c r="BN65" s="59">
        <v>0</v>
      </c>
      <c r="BO65" s="60">
        <v>0</v>
      </c>
    </row>
    <row r="66" spans="1:67">
      <c r="A66" s="63" t="s">
        <v>116</v>
      </c>
      <c r="B66" s="64" t="s">
        <v>117</v>
      </c>
      <c r="C66" s="58">
        <f t="shared" si="0"/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8">
        <f t="shared" si="1"/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58">
        <f t="shared" si="2"/>
        <v>0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  <c r="AN66" s="59">
        <v>0</v>
      </c>
      <c r="AO66" s="59">
        <v>0</v>
      </c>
      <c r="AP66" s="58">
        <f t="shared" si="3"/>
        <v>0</v>
      </c>
      <c r="AQ66" s="59">
        <v>0</v>
      </c>
      <c r="AR66" s="59">
        <v>0</v>
      </c>
      <c r="AS66" s="59">
        <v>0</v>
      </c>
      <c r="AT66" s="59">
        <v>0</v>
      </c>
      <c r="AU66" s="59">
        <v>0</v>
      </c>
      <c r="AV66" s="59">
        <v>0</v>
      </c>
      <c r="AW66" s="59">
        <v>0</v>
      </c>
      <c r="AX66" s="59">
        <v>0</v>
      </c>
      <c r="AY66" s="59">
        <v>0</v>
      </c>
      <c r="AZ66" s="59">
        <v>0</v>
      </c>
      <c r="BA66" s="59">
        <v>0</v>
      </c>
      <c r="BB66" s="60">
        <v>0</v>
      </c>
      <c r="BC66" s="58">
        <f t="shared" si="4"/>
        <v>157.86130301999998</v>
      </c>
      <c r="BD66" s="59">
        <v>13.213734140000001</v>
      </c>
      <c r="BE66" s="59">
        <v>11.934985710000001</v>
      </c>
      <c r="BF66" s="59">
        <v>13.213734140000001</v>
      </c>
      <c r="BG66" s="59">
        <v>12.787484649999998</v>
      </c>
      <c r="BH66" s="59">
        <v>13.213734140000001</v>
      </c>
      <c r="BI66" s="59">
        <v>12.787484650000007</v>
      </c>
      <c r="BJ66" s="59">
        <v>13.523326000000001</v>
      </c>
      <c r="BK66" s="59">
        <v>13.496009069999992</v>
      </c>
      <c r="BL66" s="59">
        <v>13.060653939999998</v>
      </c>
      <c r="BM66" s="59">
        <v>13.496009070000008</v>
      </c>
      <c r="BN66" s="59">
        <v>13.329007339999988</v>
      </c>
      <c r="BO66" s="60">
        <v>13.805140170000017</v>
      </c>
    </row>
    <row r="67" spans="1:67">
      <c r="A67" s="63" t="s">
        <v>118</v>
      </c>
      <c r="B67" s="64" t="s">
        <v>119</v>
      </c>
      <c r="C67" s="58">
        <f t="shared" si="0"/>
        <v>424.27433403999999</v>
      </c>
      <c r="D67" s="59">
        <v>51.990952559999997</v>
      </c>
      <c r="E67" s="59">
        <v>33.264710260000015</v>
      </c>
      <c r="F67" s="59">
        <v>56.751971570000002</v>
      </c>
      <c r="G67" s="59">
        <v>46.220103699999989</v>
      </c>
      <c r="H67" s="59">
        <v>42.985861830000012</v>
      </c>
      <c r="I67" s="59">
        <v>54.685551359999977</v>
      </c>
      <c r="J67" s="59">
        <v>53.840486059999996</v>
      </c>
      <c r="K67" s="59">
        <v>0.29899918999999997</v>
      </c>
      <c r="L67" s="59">
        <v>1.14242745</v>
      </c>
      <c r="M67" s="59">
        <v>2.7586610000000001E-2</v>
      </c>
      <c r="N67" s="59">
        <v>42.42984426999999</v>
      </c>
      <c r="O67" s="59">
        <v>40.635839179999984</v>
      </c>
      <c r="P67" s="58">
        <f t="shared" si="1"/>
        <v>237.56309569000004</v>
      </c>
      <c r="Q67" s="59">
        <v>52.844087139999999</v>
      </c>
      <c r="R67" s="59">
        <v>0.62138419</v>
      </c>
      <c r="S67" s="59">
        <v>1.6867915899999999</v>
      </c>
      <c r="T67" s="59">
        <v>30.082269</v>
      </c>
      <c r="U67" s="59">
        <v>38.679020630000018</v>
      </c>
      <c r="V67" s="59">
        <v>0.57013572000000001</v>
      </c>
      <c r="W67" s="59">
        <v>8.2287410000000005E-2</v>
      </c>
      <c r="X67" s="59">
        <v>8.376306E-2</v>
      </c>
      <c r="Y67" s="59">
        <v>136.45617389</v>
      </c>
      <c r="Z67" s="59">
        <v>3.7753209999999995E-2</v>
      </c>
      <c r="AA67" s="59">
        <v>0.54695059000000001</v>
      </c>
      <c r="AB67" s="59">
        <v>-24.127520740000001</v>
      </c>
      <c r="AC67" s="58">
        <f t="shared" si="2"/>
        <v>588.51740119674537</v>
      </c>
      <c r="AD67" s="59">
        <v>64.222837889999994</v>
      </c>
      <c r="AE67" s="59">
        <v>123.87813815000001</v>
      </c>
      <c r="AF67" s="59">
        <v>41.739029519999988</v>
      </c>
      <c r="AG67" s="59">
        <v>62.584259090000003</v>
      </c>
      <c r="AH67" s="59">
        <v>78.476024910000007</v>
      </c>
      <c r="AI67" s="59">
        <v>51.430767919999973</v>
      </c>
      <c r="AJ67" s="59">
        <v>60.512886010000003</v>
      </c>
      <c r="AK67" s="59">
        <v>-100.75220277999998</v>
      </c>
      <c r="AL67" s="59">
        <v>54.687214769999983</v>
      </c>
      <c r="AM67" s="59">
        <v>51.424458789999989</v>
      </c>
      <c r="AN67" s="59">
        <v>37.70695308981999</v>
      </c>
      <c r="AO67" s="59">
        <v>62.607033836925275</v>
      </c>
      <c r="AP67" s="58">
        <f t="shared" si="3"/>
        <v>678.31756342000006</v>
      </c>
      <c r="AQ67" s="59">
        <v>78.848090440000007</v>
      </c>
      <c r="AR67" s="59">
        <v>48.743366800000004</v>
      </c>
      <c r="AS67" s="59">
        <v>43.001958689999988</v>
      </c>
      <c r="AT67" s="59">
        <v>75.285524129999999</v>
      </c>
      <c r="AU67" s="59">
        <v>52.354910770000004</v>
      </c>
      <c r="AV67" s="59">
        <v>53.41309903999997</v>
      </c>
      <c r="AW67" s="59">
        <v>65.747140030000082</v>
      </c>
      <c r="AX67" s="59">
        <v>49.824036629999988</v>
      </c>
      <c r="AY67" s="59">
        <v>0.53935678999999992</v>
      </c>
      <c r="AZ67" s="59">
        <v>103.33468757999992</v>
      </c>
      <c r="BA67" s="59">
        <v>54.874872950000025</v>
      </c>
      <c r="BB67" s="60">
        <v>52.350519570000074</v>
      </c>
      <c r="BC67" s="58">
        <f t="shared" si="4"/>
        <v>81.880930179999993</v>
      </c>
      <c r="BD67" s="59">
        <v>29.072423060000002</v>
      </c>
      <c r="BE67" s="59">
        <v>1.8698138800000002</v>
      </c>
      <c r="BF67" s="59">
        <v>0.32358500000000001</v>
      </c>
      <c r="BG67" s="59">
        <v>27.085789579999997</v>
      </c>
      <c r="BH67" s="59">
        <v>2.0656339699999999</v>
      </c>
      <c r="BI67" s="59">
        <v>18.896640259999998</v>
      </c>
      <c r="BJ67" s="59">
        <v>1.413408</v>
      </c>
      <c r="BK67" s="59">
        <v>0.32234603999999994</v>
      </c>
      <c r="BL67" s="59">
        <v>0.36171942999999995</v>
      </c>
      <c r="BM67" s="59">
        <v>0.11801833</v>
      </c>
      <c r="BN67" s="59">
        <v>0.19315792999999998</v>
      </c>
      <c r="BO67" s="60">
        <v>0.1583947</v>
      </c>
    </row>
    <row r="68" spans="1:67">
      <c r="A68" s="63" t="s">
        <v>120</v>
      </c>
      <c r="B68" s="64" t="s">
        <v>121</v>
      </c>
      <c r="C68" s="58">
        <f t="shared" si="0"/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8">
        <f t="shared" si="1"/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8">
        <f t="shared" si="2"/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v>0</v>
      </c>
      <c r="AM68" s="59">
        <v>0</v>
      </c>
      <c r="AN68" s="59">
        <v>0</v>
      </c>
      <c r="AO68" s="59">
        <v>0</v>
      </c>
      <c r="AP68" s="58">
        <f t="shared" si="3"/>
        <v>0</v>
      </c>
      <c r="AQ68" s="59">
        <v>0</v>
      </c>
      <c r="AR68" s="59">
        <v>0</v>
      </c>
      <c r="AS68" s="59">
        <v>0</v>
      </c>
      <c r="AT68" s="59">
        <v>0</v>
      </c>
      <c r="AU68" s="59">
        <v>0</v>
      </c>
      <c r="AV68" s="59">
        <v>0</v>
      </c>
      <c r="AW68" s="59">
        <v>0</v>
      </c>
      <c r="AX68" s="59">
        <v>0</v>
      </c>
      <c r="AY68" s="59">
        <v>0</v>
      </c>
      <c r="AZ68" s="59">
        <v>0</v>
      </c>
      <c r="BA68" s="59">
        <v>0</v>
      </c>
      <c r="BB68" s="60">
        <v>0</v>
      </c>
      <c r="BC68" s="58">
        <f t="shared" si="4"/>
        <v>0</v>
      </c>
      <c r="BD68" s="59">
        <v>0</v>
      </c>
      <c r="BE68" s="59">
        <v>0</v>
      </c>
      <c r="BF68" s="59">
        <v>0</v>
      </c>
      <c r="BG68" s="59">
        <v>0</v>
      </c>
      <c r="BH68" s="59">
        <v>0</v>
      </c>
      <c r="BI68" s="59">
        <v>0</v>
      </c>
      <c r="BJ68" s="59">
        <v>0</v>
      </c>
      <c r="BK68" s="59">
        <v>0</v>
      </c>
      <c r="BL68" s="59">
        <v>0</v>
      </c>
      <c r="BM68" s="59">
        <v>0</v>
      </c>
      <c r="BN68" s="59">
        <v>0</v>
      </c>
      <c r="BO68" s="60">
        <v>0</v>
      </c>
    </row>
    <row r="69" spans="1:67">
      <c r="A69" s="61" t="s">
        <v>122</v>
      </c>
      <c r="B69" s="62" t="s">
        <v>123</v>
      </c>
      <c r="C69" s="58">
        <f t="shared" si="0"/>
        <v>3675.0794396199999</v>
      </c>
      <c r="D69" s="59">
        <v>272.95431568666669</v>
      </c>
      <c r="E69" s="59">
        <v>251.74048955666666</v>
      </c>
      <c r="F69" s="59">
        <v>235.51863443666667</v>
      </c>
      <c r="G69" s="59">
        <v>248.4940216</v>
      </c>
      <c r="H69" s="59">
        <v>292.15855184155566</v>
      </c>
      <c r="I69" s="59">
        <v>306.65278631844433</v>
      </c>
      <c r="J69" s="59">
        <v>262.26370152999999</v>
      </c>
      <c r="K69" s="59">
        <v>307.68425403999998</v>
      </c>
      <c r="L69" s="59">
        <v>358.20820214999998</v>
      </c>
      <c r="M69" s="59">
        <v>257.32602076000001</v>
      </c>
      <c r="N69" s="59">
        <v>313.72493368000005</v>
      </c>
      <c r="O69" s="59">
        <v>568.35352801999989</v>
      </c>
      <c r="P69" s="58">
        <f t="shared" si="1"/>
        <v>4080.618394494436</v>
      </c>
      <c r="Q69" s="59">
        <v>342.20378337</v>
      </c>
      <c r="R69" s="59">
        <v>246.43878769</v>
      </c>
      <c r="S69" s="59">
        <v>300.79407901000002</v>
      </c>
      <c r="T69" s="59">
        <v>250.06085396999998</v>
      </c>
      <c r="U69" s="59">
        <v>327.39563439</v>
      </c>
      <c r="V69" s="59">
        <v>309.87078469800002</v>
      </c>
      <c r="W69" s="59">
        <v>253.78066571000005</v>
      </c>
      <c r="X69" s="59">
        <v>348.60438582</v>
      </c>
      <c r="Y69" s="59">
        <v>293.34353471000003</v>
      </c>
      <c r="Z69" s="59">
        <v>258.39369606999998</v>
      </c>
      <c r="AA69" s="59">
        <v>748.30791780236962</v>
      </c>
      <c r="AB69" s="59">
        <v>401.4242712540667</v>
      </c>
      <c r="AC69" s="58">
        <f t="shared" si="2"/>
        <v>5892.5837487993331</v>
      </c>
      <c r="AD69" s="59">
        <v>368.17101683000004</v>
      </c>
      <c r="AE69" s="59">
        <v>394.86908103000002</v>
      </c>
      <c r="AF69" s="59">
        <v>376.85246515999995</v>
      </c>
      <c r="AG69" s="59">
        <v>312.52076180000006</v>
      </c>
      <c r="AH69" s="59">
        <v>458.85329839999997</v>
      </c>
      <c r="AI69" s="59">
        <v>428.35983216</v>
      </c>
      <c r="AJ69" s="59">
        <v>507.08754624999995</v>
      </c>
      <c r="AK69" s="59">
        <v>694.95627319918935</v>
      </c>
      <c r="AL69" s="59">
        <v>504.70949879644547</v>
      </c>
      <c r="AM69" s="59">
        <v>585.54408031150774</v>
      </c>
      <c r="AN69" s="59">
        <v>537.92270987732877</v>
      </c>
      <c r="AO69" s="59">
        <v>722.73718498486164</v>
      </c>
      <c r="AP69" s="58">
        <f t="shared" si="3"/>
        <v>5783.5650185233972</v>
      </c>
      <c r="AQ69" s="59">
        <v>435.62763443999995</v>
      </c>
      <c r="AR69" s="59">
        <v>506.99744587000009</v>
      </c>
      <c r="AS69" s="59">
        <v>500.22537862000001</v>
      </c>
      <c r="AT69" s="59">
        <v>472.04669705999993</v>
      </c>
      <c r="AU69" s="59">
        <v>461.49257063999988</v>
      </c>
      <c r="AV69" s="59">
        <v>532.84129529999996</v>
      </c>
      <c r="AW69" s="59">
        <v>481.67712872000004</v>
      </c>
      <c r="AX69" s="59">
        <v>439.25391332999999</v>
      </c>
      <c r="AY69" s="59">
        <v>425.22217531000001</v>
      </c>
      <c r="AZ69" s="59">
        <v>527.15456768169895</v>
      </c>
      <c r="BA69" s="59">
        <v>487.43196273999996</v>
      </c>
      <c r="BB69" s="60">
        <v>513.594248811699</v>
      </c>
      <c r="BC69" s="58">
        <f t="shared" si="4"/>
        <v>11072.956709645501</v>
      </c>
      <c r="BD69" s="59">
        <v>1197.248052792123</v>
      </c>
      <c r="BE69" s="59">
        <v>851.47711736509677</v>
      </c>
      <c r="BF69" s="59">
        <v>384.91565440000005</v>
      </c>
      <c r="BG69" s="59">
        <v>641.96741435470926</v>
      </c>
      <c r="BH69" s="59">
        <v>747.93090262192254</v>
      </c>
      <c r="BI69" s="59">
        <v>884.14234700261932</v>
      </c>
      <c r="BJ69" s="59">
        <v>558.37893747999999</v>
      </c>
      <c r="BK69" s="59">
        <v>1364.1127951080516</v>
      </c>
      <c r="BL69" s="59">
        <v>790.30561168192253</v>
      </c>
      <c r="BM69" s="59">
        <v>760.30221029823633</v>
      </c>
      <c r="BN69" s="59">
        <v>673.82760259245174</v>
      </c>
      <c r="BO69" s="60">
        <v>2218.3480639483678</v>
      </c>
    </row>
    <row r="70" spans="1:67">
      <c r="A70" s="63" t="s">
        <v>124</v>
      </c>
      <c r="B70" s="64" t="s">
        <v>125</v>
      </c>
      <c r="C70" s="58">
        <f t="shared" ref="C70:C85" si="5">+SUM(D70:O70)</f>
        <v>714.16931585000009</v>
      </c>
      <c r="D70" s="59">
        <v>67.173812150000003</v>
      </c>
      <c r="E70" s="59">
        <v>34.008662719999997</v>
      </c>
      <c r="F70" s="59">
        <v>57.784280680000009</v>
      </c>
      <c r="G70" s="59">
        <v>52.505864009999996</v>
      </c>
      <c r="H70" s="59">
        <v>59.013909060000003</v>
      </c>
      <c r="I70" s="59">
        <v>65.849269890000002</v>
      </c>
      <c r="J70" s="59">
        <v>45.726134979999998</v>
      </c>
      <c r="K70" s="59">
        <v>44.931488450000003</v>
      </c>
      <c r="L70" s="59">
        <v>79.433176230000001</v>
      </c>
      <c r="M70" s="59">
        <v>49.277882510000005</v>
      </c>
      <c r="N70" s="59">
        <v>78.048710670000006</v>
      </c>
      <c r="O70" s="59">
        <v>80.416124499999995</v>
      </c>
      <c r="P70" s="58">
        <f t="shared" ref="P70:P85" si="6">+SUM(Q70:AB70)</f>
        <v>654.50729547000003</v>
      </c>
      <c r="Q70" s="59">
        <v>61.890812669999995</v>
      </c>
      <c r="R70" s="59">
        <v>53.155565199999998</v>
      </c>
      <c r="S70" s="59">
        <v>43.818124109999999</v>
      </c>
      <c r="T70" s="59">
        <v>75.814626349999998</v>
      </c>
      <c r="U70" s="59">
        <v>69.881602439999995</v>
      </c>
      <c r="V70" s="59">
        <v>43.774587380000007</v>
      </c>
      <c r="W70" s="59">
        <v>43.160492849999997</v>
      </c>
      <c r="X70" s="59">
        <v>47.258552300000005</v>
      </c>
      <c r="Y70" s="59">
        <v>35.725007260000005</v>
      </c>
      <c r="Z70" s="59">
        <v>38.322484269999997</v>
      </c>
      <c r="AA70" s="59">
        <v>59.001540590000005</v>
      </c>
      <c r="AB70" s="59">
        <v>82.703900050000001</v>
      </c>
      <c r="AC70" s="58">
        <f t="shared" ref="AC70:AC85" si="7">+SUM(AD70:AO70)</f>
        <v>1016.93617424</v>
      </c>
      <c r="AD70" s="59">
        <v>41.112531429999997</v>
      </c>
      <c r="AE70" s="59">
        <v>98.826324249999999</v>
      </c>
      <c r="AF70" s="59">
        <v>86.182942210000007</v>
      </c>
      <c r="AG70" s="59">
        <v>94.369180259999993</v>
      </c>
      <c r="AH70" s="59">
        <v>131.59078653</v>
      </c>
      <c r="AI70" s="59">
        <v>116.64308234000001</v>
      </c>
      <c r="AJ70" s="59">
        <v>57.040684080000005</v>
      </c>
      <c r="AK70" s="59">
        <v>71.75403446</v>
      </c>
      <c r="AL70" s="59">
        <v>68.495390929999999</v>
      </c>
      <c r="AM70" s="59">
        <v>144.71347370000001</v>
      </c>
      <c r="AN70" s="59">
        <v>56.503024670000002</v>
      </c>
      <c r="AO70" s="59">
        <v>49.70471938</v>
      </c>
      <c r="AP70" s="58">
        <f t="shared" ref="AP70:AP85" si="8">+SUM(AQ70:BB70)</f>
        <v>1955.8875149999999</v>
      </c>
      <c r="AQ70" s="59">
        <v>117.81704745</v>
      </c>
      <c r="AR70" s="59">
        <v>175.36528626000003</v>
      </c>
      <c r="AS70" s="59">
        <v>178.59646425000003</v>
      </c>
      <c r="AT70" s="59">
        <v>135.33522701999999</v>
      </c>
      <c r="AU70" s="59">
        <v>144.41554581999998</v>
      </c>
      <c r="AV70" s="59">
        <v>186.02629339999999</v>
      </c>
      <c r="AW70" s="59">
        <v>186.6856909</v>
      </c>
      <c r="AX70" s="59">
        <v>150.16501391</v>
      </c>
      <c r="AY70" s="59">
        <v>214.08062940000002</v>
      </c>
      <c r="AZ70" s="59">
        <v>135.62968290999999</v>
      </c>
      <c r="BA70" s="59">
        <v>221.77416651999999</v>
      </c>
      <c r="BB70" s="60">
        <v>109.99646716000001</v>
      </c>
      <c r="BC70" s="58">
        <f t="shared" ref="BC70:BC85" si="9">+SUM(BD70:BO70)</f>
        <v>2308.1554372199998</v>
      </c>
      <c r="BD70" s="59">
        <v>278.03968063000002</v>
      </c>
      <c r="BE70" s="59">
        <v>287.22210242</v>
      </c>
      <c r="BF70" s="59">
        <v>5.6690078099999717</v>
      </c>
      <c r="BG70" s="59">
        <v>172.26665395000001</v>
      </c>
      <c r="BH70" s="59">
        <v>173.09981496999998</v>
      </c>
      <c r="BI70" s="59">
        <v>164.04353830999995</v>
      </c>
      <c r="BJ70" s="59">
        <v>219.48070095999995</v>
      </c>
      <c r="BK70" s="59">
        <v>259.81564553000004</v>
      </c>
      <c r="BL70" s="59">
        <v>201.67046866000007</v>
      </c>
      <c r="BM70" s="59">
        <v>208.35312391000002</v>
      </c>
      <c r="BN70" s="59">
        <v>190.08281794999996</v>
      </c>
      <c r="BO70" s="60">
        <v>148.41188211999997</v>
      </c>
    </row>
    <row r="71" spans="1:67">
      <c r="A71" s="63" t="s">
        <v>126</v>
      </c>
      <c r="B71" s="64" t="s">
        <v>127</v>
      </c>
      <c r="C71" s="58">
        <f t="shared" si="5"/>
        <v>2103.3401067899999</v>
      </c>
      <c r="D71" s="59">
        <v>149.47741695000002</v>
      </c>
      <c r="E71" s="59">
        <v>162.23387051999998</v>
      </c>
      <c r="F71" s="59">
        <v>134.20487395999999</v>
      </c>
      <c r="G71" s="59">
        <v>158.06069887000001</v>
      </c>
      <c r="H71" s="59">
        <v>187.56679572000004</v>
      </c>
      <c r="I71" s="59">
        <v>186.04246707999997</v>
      </c>
      <c r="J71" s="59">
        <v>166.81371694000001</v>
      </c>
      <c r="K71" s="59">
        <v>207.38205205</v>
      </c>
      <c r="L71" s="59">
        <v>178.57224707999998</v>
      </c>
      <c r="M71" s="59">
        <v>157.36272165</v>
      </c>
      <c r="N71" s="59">
        <v>186.58881260000004</v>
      </c>
      <c r="O71" s="59">
        <v>229.03443337000002</v>
      </c>
      <c r="P71" s="58">
        <f t="shared" si="6"/>
        <v>2734.5897313700002</v>
      </c>
      <c r="Q71" s="59">
        <v>232.36059418000002</v>
      </c>
      <c r="R71" s="59">
        <v>147.99532384</v>
      </c>
      <c r="S71" s="59">
        <v>204.53575978000001</v>
      </c>
      <c r="T71" s="59">
        <v>156.56696516</v>
      </c>
      <c r="U71" s="59">
        <v>212.27849502999999</v>
      </c>
      <c r="V71" s="59">
        <v>212.17688304000006</v>
      </c>
      <c r="W71" s="59">
        <v>152.28905692000004</v>
      </c>
      <c r="X71" s="59">
        <v>199.64074765000001</v>
      </c>
      <c r="Y71" s="59">
        <v>187.74470817</v>
      </c>
      <c r="Z71" s="59">
        <v>162.82273359000001</v>
      </c>
      <c r="AA71" s="59">
        <v>613.70137074000002</v>
      </c>
      <c r="AB71" s="59">
        <v>252.47709326999998</v>
      </c>
      <c r="AC71" s="58">
        <f t="shared" si="7"/>
        <v>4159.3272610699996</v>
      </c>
      <c r="AD71" s="59">
        <v>230.77754483000007</v>
      </c>
      <c r="AE71" s="59">
        <v>235.98885925999997</v>
      </c>
      <c r="AF71" s="59">
        <v>245.48284323999994</v>
      </c>
      <c r="AG71" s="59">
        <v>208.29872819000005</v>
      </c>
      <c r="AH71" s="59">
        <v>285.62198131999997</v>
      </c>
      <c r="AI71" s="59">
        <v>279.83693808999999</v>
      </c>
      <c r="AJ71" s="59">
        <v>389.47420886999998</v>
      </c>
      <c r="AK71" s="59">
        <v>552.50897855999995</v>
      </c>
      <c r="AL71" s="59">
        <v>371.56564560999988</v>
      </c>
      <c r="AM71" s="59">
        <v>352.46041605999994</v>
      </c>
      <c r="AN71" s="59">
        <v>400.35215987999993</v>
      </c>
      <c r="AO71" s="59">
        <v>606.95895715999995</v>
      </c>
      <c r="AP71" s="58">
        <f t="shared" si="8"/>
        <v>3762.8942939733975</v>
      </c>
      <c r="AQ71" s="59">
        <v>313.36655682999998</v>
      </c>
      <c r="AR71" s="59">
        <v>328.73374473000001</v>
      </c>
      <c r="AS71" s="59">
        <v>315.59964191</v>
      </c>
      <c r="AT71" s="59">
        <v>334.91760249999993</v>
      </c>
      <c r="AU71" s="59">
        <v>310.59474231999985</v>
      </c>
      <c r="AV71" s="59">
        <v>344.88590594999994</v>
      </c>
      <c r="AW71" s="59">
        <v>286.77173008</v>
      </c>
      <c r="AX71" s="59">
        <v>283.88011609</v>
      </c>
      <c r="AY71" s="59">
        <v>203.62501485999999</v>
      </c>
      <c r="AZ71" s="59">
        <v>381.55782962169906</v>
      </c>
      <c r="BA71" s="59">
        <v>260.04392121999996</v>
      </c>
      <c r="BB71" s="60">
        <v>398.91748786169904</v>
      </c>
      <c r="BC71" s="58">
        <f t="shared" si="9"/>
        <v>4107.4085552665019</v>
      </c>
      <c r="BD71" s="59">
        <v>333.77968966999998</v>
      </c>
      <c r="BE71" s="59">
        <v>481.29727787000002</v>
      </c>
      <c r="BF71" s="59">
        <v>293.35674795</v>
      </c>
      <c r="BG71" s="59">
        <v>279.10519603</v>
      </c>
      <c r="BH71" s="59">
        <v>345.09720706000002</v>
      </c>
      <c r="BI71" s="59">
        <v>333.81427528999996</v>
      </c>
      <c r="BJ71" s="59">
        <v>258.57839410000003</v>
      </c>
      <c r="BK71" s="59">
        <v>463.66348400999999</v>
      </c>
      <c r="BL71" s="59">
        <v>335.51209139000008</v>
      </c>
      <c r="BM71" s="59">
        <v>246.44724994333333</v>
      </c>
      <c r="BN71" s="59">
        <v>313.87411650999996</v>
      </c>
      <c r="BO71" s="60">
        <v>422.88282544316849</v>
      </c>
    </row>
    <row r="72" spans="1:67">
      <c r="A72" s="63" t="s">
        <v>128</v>
      </c>
      <c r="B72" s="64" t="s">
        <v>129</v>
      </c>
      <c r="C72" s="58">
        <f t="shared" si="5"/>
        <v>282.99344845000002</v>
      </c>
      <c r="D72" s="59">
        <v>6.7521261599999995</v>
      </c>
      <c r="E72" s="59">
        <v>3.9213251599999999</v>
      </c>
      <c r="F72" s="59">
        <v>2.3977339999999998</v>
      </c>
      <c r="G72" s="59">
        <v>1.2420239</v>
      </c>
      <c r="H72" s="59">
        <v>4.5295089699999993</v>
      </c>
      <c r="I72" s="59">
        <v>2.9274071299999997</v>
      </c>
      <c r="J72" s="59">
        <v>1.0881801499999999</v>
      </c>
      <c r="K72" s="59">
        <v>6.053959550000001</v>
      </c>
      <c r="L72" s="59">
        <v>36.096735539999997</v>
      </c>
      <c r="M72" s="59">
        <v>6.00570819</v>
      </c>
      <c r="N72" s="59">
        <v>1.54621455</v>
      </c>
      <c r="O72" s="59">
        <v>210.43252515</v>
      </c>
      <c r="P72" s="58">
        <f t="shared" si="6"/>
        <v>48.474876289999997</v>
      </c>
      <c r="Q72" s="59">
        <v>4.5811274400000013</v>
      </c>
      <c r="R72" s="59">
        <v>0.67481410000000008</v>
      </c>
      <c r="S72" s="59">
        <v>3.3346021799999996</v>
      </c>
      <c r="T72" s="59">
        <v>1.0240604499999999</v>
      </c>
      <c r="U72" s="59">
        <v>1.7232326099999999</v>
      </c>
      <c r="V72" s="59">
        <v>0.13298100000000002</v>
      </c>
      <c r="W72" s="59">
        <v>0.10413839999999999</v>
      </c>
      <c r="X72" s="59">
        <v>8.6093006699999997</v>
      </c>
      <c r="Y72" s="59">
        <v>0.73118056000000009</v>
      </c>
      <c r="Z72" s="59">
        <v>0.88700000000000001</v>
      </c>
      <c r="AA72" s="59">
        <v>20.660083959999998</v>
      </c>
      <c r="AB72" s="59">
        <v>6.0123549199999999</v>
      </c>
      <c r="AC72" s="58">
        <f t="shared" si="7"/>
        <v>60.455575060000001</v>
      </c>
      <c r="AD72" s="59">
        <v>6.2893332800000001</v>
      </c>
      <c r="AE72" s="59">
        <v>2.6398504800000002</v>
      </c>
      <c r="AF72" s="59">
        <v>8.9644542900000008</v>
      </c>
      <c r="AG72" s="59">
        <v>2.0663198600000001</v>
      </c>
      <c r="AH72" s="59">
        <v>3.5145990199999999</v>
      </c>
      <c r="AI72" s="59">
        <v>3.6682763</v>
      </c>
      <c r="AJ72" s="59">
        <v>3.8956479600000002</v>
      </c>
      <c r="AK72" s="59">
        <v>4.38279978</v>
      </c>
      <c r="AL72" s="59">
        <v>1.8889988600000001</v>
      </c>
      <c r="AM72" s="59">
        <v>5.9939457200000001</v>
      </c>
      <c r="AN72" s="59">
        <v>9.4901778599999993</v>
      </c>
      <c r="AO72" s="59">
        <v>7.6611716500000009</v>
      </c>
      <c r="AP72" s="58">
        <f t="shared" si="8"/>
        <v>64.783209550000009</v>
      </c>
      <c r="AQ72" s="59">
        <v>4.4440301600000005</v>
      </c>
      <c r="AR72" s="59">
        <v>2.8984148799999998</v>
      </c>
      <c r="AS72" s="59">
        <v>6.0292724599999996</v>
      </c>
      <c r="AT72" s="59">
        <v>1.7938675399999999</v>
      </c>
      <c r="AU72" s="59">
        <v>6.4822824999999993</v>
      </c>
      <c r="AV72" s="59">
        <v>1.92909595</v>
      </c>
      <c r="AW72" s="59">
        <v>8.2197077400000005</v>
      </c>
      <c r="AX72" s="59">
        <v>5.2087833300000002</v>
      </c>
      <c r="AY72" s="59">
        <v>7.5165310499999993</v>
      </c>
      <c r="AZ72" s="59">
        <v>9.9670551500000002</v>
      </c>
      <c r="BA72" s="59">
        <v>5.6138750000000002</v>
      </c>
      <c r="BB72" s="60">
        <v>4.6802937900000003</v>
      </c>
      <c r="BC72" s="58">
        <f t="shared" si="9"/>
        <v>4657.3927171589994</v>
      </c>
      <c r="BD72" s="59">
        <v>585.42868249212313</v>
      </c>
      <c r="BE72" s="59">
        <v>82.957737075096858</v>
      </c>
      <c r="BF72" s="59">
        <v>85.889898640000013</v>
      </c>
      <c r="BG72" s="59">
        <v>190.59556437470928</v>
      </c>
      <c r="BH72" s="59">
        <v>229.73388059192243</v>
      </c>
      <c r="BI72" s="59">
        <v>386.28453340261933</v>
      </c>
      <c r="BJ72" s="59">
        <v>80.319842420000001</v>
      </c>
      <c r="BK72" s="59">
        <v>640.63366556805147</v>
      </c>
      <c r="BL72" s="59">
        <v>253.12305163192241</v>
      </c>
      <c r="BM72" s="59">
        <v>305.50183644490301</v>
      </c>
      <c r="BN72" s="59">
        <v>169.8706681324519</v>
      </c>
      <c r="BO72" s="60">
        <v>1647.0533563851995</v>
      </c>
    </row>
    <row r="73" spans="1:67">
      <c r="A73" s="63" t="s">
        <v>130</v>
      </c>
      <c r="B73" s="64" t="s">
        <v>131</v>
      </c>
      <c r="C73" s="58">
        <f t="shared" si="5"/>
        <v>574.57656853000003</v>
      </c>
      <c r="D73" s="59">
        <v>49.550960426666663</v>
      </c>
      <c r="E73" s="59">
        <v>51.576631156666664</v>
      </c>
      <c r="F73" s="59">
        <v>41.131745796666664</v>
      </c>
      <c r="G73" s="59">
        <v>36.685434820000005</v>
      </c>
      <c r="H73" s="59">
        <v>41.048338091555614</v>
      </c>
      <c r="I73" s="59">
        <v>51.833642218444375</v>
      </c>
      <c r="J73" s="59">
        <v>48.635669460000024</v>
      </c>
      <c r="K73" s="59">
        <v>49.316753989999981</v>
      </c>
      <c r="L73" s="59">
        <v>64.10604330000001</v>
      </c>
      <c r="M73" s="59">
        <v>44.679708409999975</v>
      </c>
      <c r="N73" s="59">
        <v>47.541195860000045</v>
      </c>
      <c r="O73" s="59">
        <v>48.47044499999997</v>
      </c>
      <c r="P73" s="58">
        <f t="shared" si="6"/>
        <v>643.04649136443641</v>
      </c>
      <c r="Q73" s="59">
        <v>43.371249079999998</v>
      </c>
      <c r="R73" s="59">
        <v>44.613084549999996</v>
      </c>
      <c r="S73" s="59">
        <v>49.105592940000008</v>
      </c>
      <c r="T73" s="59">
        <v>16.655202009999989</v>
      </c>
      <c r="U73" s="59">
        <v>43.512304310000012</v>
      </c>
      <c r="V73" s="59">
        <v>53.786333277999987</v>
      </c>
      <c r="W73" s="59">
        <v>58.226977540000007</v>
      </c>
      <c r="X73" s="59">
        <v>93.095785199999995</v>
      </c>
      <c r="Y73" s="59">
        <v>69.142638720000022</v>
      </c>
      <c r="Z73" s="59">
        <v>56.361478209999973</v>
      </c>
      <c r="AA73" s="59">
        <v>54.944922512369679</v>
      </c>
      <c r="AB73" s="59">
        <v>60.230923014066725</v>
      </c>
      <c r="AC73" s="58">
        <f t="shared" si="7"/>
        <v>655.86473842933333</v>
      </c>
      <c r="AD73" s="59">
        <v>89.99160728999999</v>
      </c>
      <c r="AE73" s="59">
        <v>57.414047040000007</v>
      </c>
      <c r="AF73" s="59">
        <v>36.222225420000001</v>
      </c>
      <c r="AG73" s="59">
        <v>7.7865334900000231</v>
      </c>
      <c r="AH73" s="59">
        <v>38.125931530000003</v>
      </c>
      <c r="AI73" s="59">
        <v>28.211535429999977</v>
      </c>
      <c r="AJ73" s="59">
        <v>56.677005340000022</v>
      </c>
      <c r="AK73" s="59">
        <v>66.310460399189452</v>
      </c>
      <c r="AL73" s="59">
        <v>62.759463396445568</v>
      </c>
      <c r="AM73" s="59">
        <v>82.376244831507805</v>
      </c>
      <c r="AN73" s="59">
        <v>71.577347467328849</v>
      </c>
      <c r="AO73" s="59">
        <v>58.412336794861645</v>
      </c>
      <c r="AP73" s="58">
        <f t="shared" si="8"/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  <c r="AY73" s="59">
        <v>0</v>
      </c>
      <c r="AZ73" s="59">
        <v>0</v>
      </c>
      <c r="BA73" s="59">
        <v>0</v>
      </c>
      <c r="BB73" s="60">
        <v>0</v>
      </c>
      <c r="BC73" s="58">
        <f t="shared" si="9"/>
        <v>0</v>
      </c>
      <c r="BD73" s="59">
        <v>0</v>
      </c>
      <c r="BE73" s="59">
        <v>0</v>
      </c>
      <c r="BF73" s="59">
        <v>0</v>
      </c>
      <c r="BG73" s="59">
        <v>0</v>
      </c>
      <c r="BH73" s="59">
        <v>0</v>
      </c>
      <c r="BI73" s="59">
        <v>0</v>
      </c>
      <c r="BJ73" s="59">
        <v>0</v>
      </c>
      <c r="BK73" s="59">
        <v>0</v>
      </c>
      <c r="BL73" s="59">
        <v>0</v>
      </c>
      <c r="BM73" s="59">
        <v>0</v>
      </c>
      <c r="BN73" s="59">
        <v>0</v>
      </c>
      <c r="BO73" s="60">
        <v>0</v>
      </c>
    </row>
    <row r="74" spans="1:67">
      <c r="A74" s="61" t="s">
        <v>132</v>
      </c>
      <c r="B74" s="62" t="s">
        <v>133</v>
      </c>
      <c r="C74" s="58">
        <f t="shared" si="5"/>
        <v>523.69030917999999</v>
      </c>
      <c r="D74" s="59">
        <v>32.969394100000002</v>
      </c>
      <c r="E74" s="59">
        <v>32.284641970000003</v>
      </c>
      <c r="F74" s="59">
        <v>49.159224910000006</v>
      </c>
      <c r="G74" s="59">
        <v>34.247577709999995</v>
      </c>
      <c r="H74" s="59">
        <v>37.341306029999998</v>
      </c>
      <c r="I74" s="59">
        <v>39.63291615</v>
      </c>
      <c r="J74" s="59">
        <v>36.841779439999996</v>
      </c>
      <c r="K74" s="59">
        <v>62.132137799999995</v>
      </c>
      <c r="L74" s="59">
        <v>73.719312710000011</v>
      </c>
      <c r="M74" s="59">
        <v>40.532315350000005</v>
      </c>
      <c r="N74" s="59">
        <v>40.34068078</v>
      </c>
      <c r="O74" s="59">
        <v>44.489022229999989</v>
      </c>
      <c r="P74" s="58">
        <f t="shared" si="6"/>
        <v>879.65194429000019</v>
      </c>
      <c r="Q74" s="59">
        <v>47.023274520000008</v>
      </c>
      <c r="R74" s="59">
        <v>44.718857530000001</v>
      </c>
      <c r="S74" s="59">
        <v>93.418002869999995</v>
      </c>
      <c r="T74" s="59">
        <v>90.222083400000017</v>
      </c>
      <c r="U74" s="59">
        <v>89.867435339999986</v>
      </c>
      <c r="V74" s="59">
        <v>100.18736595</v>
      </c>
      <c r="W74" s="59">
        <v>121.16302847</v>
      </c>
      <c r="X74" s="59">
        <v>77.986187130000005</v>
      </c>
      <c r="Y74" s="59">
        <v>43.710972380000001</v>
      </c>
      <c r="Z74" s="59">
        <v>45.357195700000005</v>
      </c>
      <c r="AA74" s="59">
        <v>67.582303859999996</v>
      </c>
      <c r="AB74" s="59">
        <v>58.415237140000002</v>
      </c>
      <c r="AC74" s="58">
        <f t="shared" si="7"/>
        <v>832.19176180000011</v>
      </c>
      <c r="AD74" s="59">
        <v>51.106775949999999</v>
      </c>
      <c r="AE74" s="59">
        <v>51.616793539999989</v>
      </c>
      <c r="AF74" s="59">
        <v>70.251026080000003</v>
      </c>
      <c r="AG74" s="59">
        <v>65.15894544999999</v>
      </c>
      <c r="AH74" s="59">
        <v>76.280097279999993</v>
      </c>
      <c r="AI74" s="59">
        <v>77.339442960000014</v>
      </c>
      <c r="AJ74" s="59">
        <v>63.751417950000004</v>
      </c>
      <c r="AK74" s="59">
        <v>79.927193469999992</v>
      </c>
      <c r="AL74" s="59">
        <v>55.547802300000001</v>
      </c>
      <c r="AM74" s="59">
        <v>62.174738500000004</v>
      </c>
      <c r="AN74" s="59">
        <v>99.848581260000003</v>
      </c>
      <c r="AO74" s="59">
        <v>79.188947060000004</v>
      </c>
      <c r="AP74" s="58">
        <f t="shared" si="8"/>
        <v>992.62464436999994</v>
      </c>
      <c r="AQ74" s="59">
        <v>63.139940559999999</v>
      </c>
      <c r="AR74" s="59">
        <v>116.29857486</v>
      </c>
      <c r="AS74" s="59">
        <v>69.709146009999998</v>
      </c>
      <c r="AT74" s="59">
        <v>67.548479240000006</v>
      </c>
      <c r="AU74" s="59">
        <v>94.314047909999999</v>
      </c>
      <c r="AV74" s="59">
        <v>77.582686559999985</v>
      </c>
      <c r="AW74" s="59">
        <v>70.642231229999993</v>
      </c>
      <c r="AX74" s="59">
        <v>88.516521019999999</v>
      </c>
      <c r="AY74" s="59">
        <v>64.192855969999997</v>
      </c>
      <c r="AZ74" s="59">
        <v>107.01868327999999</v>
      </c>
      <c r="BA74" s="59">
        <v>76.365904409999999</v>
      </c>
      <c r="BB74" s="60">
        <v>97.295573319999988</v>
      </c>
      <c r="BC74" s="58">
        <f t="shared" si="9"/>
        <v>1206.0992450200001</v>
      </c>
      <c r="BD74" s="59">
        <v>73.32458797999999</v>
      </c>
      <c r="BE74" s="59">
        <v>88.057558899999989</v>
      </c>
      <c r="BF74" s="59">
        <v>75.097406390000003</v>
      </c>
      <c r="BG74" s="59">
        <v>102.60485387</v>
      </c>
      <c r="BH74" s="59">
        <v>104.12858933000001</v>
      </c>
      <c r="BI74" s="59">
        <v>75.71729947</v>
      </c>
      <c r="BJ74" s="59">
        <v>110.72162379</v>
      </c>
      <c r="BK74" s="59">
        <v>145.93209969</v>
      </c>
      <c r="BL74" s="59">
        <v>137.52320571000001</v>
      </c>
      <c r="BM74" s="59">
        <v>87.855743690000011</v>
      </c>
      <c r="BN74" s="59">
        <v>84.858111790000009</v>
      </c>
      <c r="BO74" s="60">
        <v>120.27816440999999</v>
      </c>
    </row>
    <row r="75" spans="1:67">
      <c r="A75" s="61" t="s">
        <v>134</v>
      </c>
      <c r="B75" s="62" t="s">
        <v>135</v>
      </c>
      <c r="C75" s="58">
        <f t="shared" si="5"/>
        <v>1234.9196446824362</v>
      </c>
      <c r="D75" s="59">
        <v>76.085299665296986</v>
      </c>
      <c r="E75" s="59">
        <v>183.83667421529697</v>
      </c>
      <c r="F75" s="59">
        <v>64.92826091529696</v>
      </c>
      <c r="G75" s="59">
        <v>46.337202845296972</v>
      </c>
      <c r="H75" s="59">
        <v>61.214703185314917</v>
      </c>
      <c r="I75" s="59">
        <v>209.24549233527901</v>
      </c>
      <c r="J75" s="59">
        <v>60.758545015297052</v>
      </c>
      <c r="K75" s="59">
        <v>206.73672575529682</v>
      </c>
      <c r="L75" s="59">
        <v>82.049145955296979</v>
      </c>
      <c r="M75" s="59">
        <v>104.9627301494061</v>
      </c>
      <c r="N75" s="59">
        <v>64.747061789406047</v>
      </c>
      <c r="O75" s="59">
        <v>74.017802855951516</v>
      </c>
      <c r="P75" s="58">
        <f t="shared" si="6"/>
        <v>2577.5725968259089</v>
      </c>
      <c r="Q75" s="59">
        <v>161.27342874999999</v>
      </c>
      <c r="R75" s="59">
        <v>276.02649224999999</v>
      </c>
      <c r="S75" s="59">
        <v>233.44036905999997</v>
      </c>
      <c r="T75" s="59">
        <v>214.65794693000001</v>
      </c>
      <c r="U75" s="59">
        <v>119.73533947999996</v>
      </c>
      <c r="V75" s="59">
        <v>158.56072351999998</v>
      </c>
      <c r="W75" s="59">
        <v>196.69923643416715</v>
      </c>
      <c r="X75" s="59">
        <v>223.06566037816611</v>
      </c>
      <c r="Y75" s="59">
        <v>431.07092178566666</v>
      </c>
      <c r="Z75" s="59">
        <v>183.30973919566674</v>
      </c>
      <c r="AA75" s="59">
        <v>172.5562214155774</v>
      </c>
      <c r="AB75" s="59">
        <v>207.17651762666509</v>
      </c>
      <c r="AC75" s="58">
        <f t="shared" si="7"/>
        <v>2131.4798039132547</v>
      </c>
      <c r="AD75" s="59">
        <v>155.76852231000001</v>
      </c>
      <c r="AE75" s="59">
        <v>152.67402761</v>
      </c>
      <c r="AF75" s="59">
        <v>275.03064668999997</v>
      </c>
      <c r="AG75" s="59">
        <v>153.81929375999999</v>
      </c>
      <c r="AH75" s="59">
        <v>156.15491073999999</v>
      </c>
      <c r="AI75" s="59">
        <v>160.48623974000003</v>
      </c>
      <c r="AJ75" s="59">
        <v>213.63655497999997</v>
      </c>
      <c r="AK75" s="59">
        <v>146.63388153869147</v>
      </c>
      <c r="AL75" s="59">
        <v>165.37667127271749</v>
      </c>
      <c r="AM75" s="59">
        <v>166.57841243859113</v>
      </c>
      <c r="AN75" s="59">
        <v>144.78530795084666</v>
      </c>
      <c r="AO75" s="59">
        <v>240.53533488240811</v>
      </c>
      <c r="AP75" s="58">
        <f t="shared" si="8"/>
        <v>2356.2170538619994</v>
      </c>
      <c r="AQ75" s="59">
        <v>171.97684584000001</v>
      </c>
      <c r="AR75" s="59">
        <v>179.18943558000001</v>
      </c>
      <c r="AS75" s="59">
        <v>255.21183102999998</v>
      </c>
      <c r="AT75" s="59">
        <v>153.17527023999989</v>
      </c>
      <c r="AU75" s="59">
        <v>261.27517231999997</v>
      </c>
      <c r="AV75" s="59">
        <v>156.86266691000003</v>
      </c>
      <c r="AW75" s="59">
        <v>164.47448744999988</v>
      </c>
      <c r="AX75" s="59">
        <v>179.27044510205229</v>
      </c>
      <c r="AY75" s="59">
        <v>-7.1210112052284558E-2</v>
      </c>
      <c r="AZ75" s="59">
        <v>331.04932664</v>
      </c>
      <c r="BA75" s="59">
        <v>180.29396343899998</v>
      </c>
      <c r="BB75" s="60">
        <v>323.50881942299998</v>
      </c>
      <c r="BC75" s="58">
        <f t="shared" si="9"/>
        <v>4127.6094148190004</v>
      </c>
      <c r="BD75" s="59">
        <v>109.01020163000001</v>
      </c>
      <c r="BE75" s="59">
        <v>160.28467267999997</v>
      </c>
      <c r="BF75" s="59">
        <v>57.416003549999999</v>
      </c>
      <c r="BG75" s="59">
        <v>344.87491178000005</v>
      </c>
      <c r="BH75" s="59">
        <v>47.428286859999993</v>
      </c>
      <c r="BI75" s="59">
        <v>74.897560249999998</v>
      </c>
      <c r="BJ75" s="59">
        <v>242.38136480833333</v>
      </c>
      <c r="BK75" s="59">
        <v>514.4413024116667</v>
      </c>
      <c r="BL75" s="59">
        <v>44.376750779999995</v>
      </c>
      <c r="BM75" s="59">
        <v>647.42917663000003</v>
      </c>
      <c r="BN75" s="59">
        <v>66.989998920000019</v>
      </c>
      <c r="BO75" s="60">
        <v>1818.0791845190001</v>
      </c>
    </row>
    <row r="76" spans="1:67">
      <c r="A76" s="63" t="s">
        <v>136</v>
      </c>
      <c r="B76" s="67" t="s">
        <v>90</v>
      </c>
      <c r="C76" s="58">
        <f t="shared" si="5"/>
        <v>841.08373248654561</v>
      </c>
      <c r="D76" s="59">
        <v>43.404665760000007</v>
      </c>
      <c r="E76" s="59">
        <v>151.15604031000001</v>
      </c>
      <c r="F76" s="59">
        <v>32.247627009999988</v>
      </c>
      <c r="G76" s="59">
        <v>13.65656894</v>
      </c>
      <c r="H76" s="59">
        <v>28.534069280017942</v>
      </c>
      <c r="I76" s="59">
        <v>176.56485842998205</v>
      </c>
      <c r="J76" s="59">
        <v>28.077911110000095</v>
      </c>
      <c r="K76" s="59">
        <v>174.05609184999986</v>
      </c>
      <c r="L76" s="59">
        <v>49.368512050000021</v>
      </c>
      <c r="M76" s="59">
        <v>72.223997960000048</v>
      </c>
      <c r="N76" s="59">
        <v>32.008329600000003</v>
      </c>
      <c r="O76" s="59">
        <v>39.785060186545465</v>
      </c>
      <c r="P76" s="58">
        <f t="shared" si="6"/>
        <v>1447.6950720909092</v>
      </c>
      <c r="Q76" s="59">
        <v>74.073428750000005</v>
      </c>
      <c r="R76" s="59">
        <v>200.42649225</v>
      </c>
      <c r="S76" s="59">
        <v>145.14036905999998</v>
      </c>
      <c r="T76" s="59">
        <v>125.74231677</v>
      </c>
      <c r="U76" s="59">
        <v>31.372619830000005</v>
      </c>
      <c r="V76" s="59">
        <v>70.413584089999972</v>
      </c>
      <c r="W76" s="59">
        <v>94.126492410000012</v>
      </c>
      <c r="X76" s="59">
        <v>133.05433466000005</v>
      </c>
      <c r="Y76" s="59">
        <v>333.02400420999993</v>
      </c>
      <c r="Z76" s="59">
        <v>81.07558902000001</v>
      </c>
      <c r="AA76" s="59">
        <v>63.893681039910817</v>
      </c>
      <c r="AB76" s="59">
        <v>95.352160000998268</v>
      </c>
      <c r="AC76" s="58">
        <f t="shared" si="7"/>
        <v>783.66843214325468</v>
      </c>
      <c r="AD76" s="59">
        <v>45.662507309999995</v>
      </c>
      <c r="AE76" s="59">
        <v>59.496990199999999</v>
      </c>
      <c r="AF76" s="59">
        <v>160.90605843999998</v>
      </c>
      <c r="AG76" s="59">
        <v>45.966156259999998</v>
      </c>
      <c r="AH76" s="59">
        <v>47.790703260000001</v>
      </c>
      <c r="AI76" s="59">
        <v>49.710523350000003</v>
      </c>
      <c r="AJ76" s="59">
        <v>93.563089719999951</v>
      </c>
      <c r="AK76" s="59">
        <v>28.663435668691463</v>
      </c>
      <c r="AL76" s="59">
        <v>48.994663492717471</v>
      </c>
      <c r="AM76" s="59">
        <v>58.233223568591114</v>
      </c>
      <c r="AN76" s="59">
        <v>33.830775970846666</v>
      </c>
      <c r="AO76" s="59">
        <v>110.85030490240811</v>
      </c>
      <c r="AP76" s="58">
        <f t="shared" si="8"/>
        <v>899.55419283200001</v>
      </c>
      <c r="AQ76" s="59">
        <v>51.093317079999998</v>
      </c>
      <c r="AR76" s="59">
        <v>69.798153929999998</v>
      </c>
      <c r="AS76" s="59">
        <v>139.49227787999999</v>
      </c>
      <c r="AT76" s="59">
        <v>37.613491519999997</v>
      </c>
      <c r="AU76" s="59">
        <v>141.41902757999998</v>
      </c>
      <c r="AV76" s="59">
        <v>35.280833659999999</v>
      </c>
      <c r="AW76" s="59">
        <v>37.726520539999996</v>
      </c>
      <c r="AX76" s="59">
        <v>53.133018862052296</v>
      </c>
      <c r="AY76" s="59">
        <v>-116.33503205205227</v>
      </c>
      <c r="AZ76" s="59">
        <v>210.98715829000002</v>
      </c>
      <c r="BA76" s="59">
        <v>60.530514958999987</v>
      </c>
      <c r="BB76" s="60">
        <v>178.81491058300003</v>
      </c>
      <c r="BC76" s="58">
        <f t="shared" si="9"/>
        <v>1257.0064640529999</v>
      </c>
      <c r="BD76" s="59">
        <v>80.205913170000002</v>
      </c>
      <c r="BE76" s="59">
        <v>160.16332417999996</v>
      </c>
      <c r="BF76" s="59">
        <v>57.410352639999999</v>
      </c>
      <c r="BG76" s="59">
        <v>302.24880897000003</v>
      </c>
      <c r="BH76" s="59">
        <v>47.142631449999996</v>
      </c>
      <c r="BI76" s="59">
        <v>74.521961200000007</v>
      </c>
      <c r="BJ76" s="59">
        <v>91.315361258333326</v>
      </c>
      <c r="BK76" s="59">
        <v>64.299462221666658</v>
      </c>
      <c r="BL76" s="59">
        <v>44.261994899999998</v>
      </c>
      <c r="BM76" s="59">
        <v>147.2807881</v>
      </c>
      <c r="BN76" s="59">
        <v>66.794163920000017</v>
      </c>
      <c r="BO76" s="60">
        <v>121.36170204300001</v>
      </c>
    </row>
    <row r="77" spans="1:67">
      <c r="A77" s="63" t="s">
        <v>330</v>
      </c>
      <c r="B77" s="67" t="s">
        <v>329</v>
      </c>
      <c r="C77" s="58">
        <f t="shared" si="5"/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8">
        <f t="shared" si="6"/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8">
        <f t="shared" si="7"/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v>0</v>
      </c>
      <c r="AM77" s="59">
        <v>0</v>
      </c>
      <c r="AN77" s="59">
        <v>0</v>
      </c>
      <c r="AO77" s="59">
        <v>0</v>
      </c>
      <c r="AP77" s="58">
        <f t="shared" si="8"/>
        <v>0.34</v>
      </c>
      <c r="AQ77" s="59">
        <v>0</v>
      </c>
      <c r="AR77" s="59">
        <v>0</v>
      </c>
      <c r="AS77" s="59">
        <v>0.16</v>
      </c>
      <c r="AT77" s="59">
        <v>0</v>
      </c>
      <c r="AU77" s="59">
        <v>0</v>
      </c>
      <c r="AV77" s="59">
        <v>0.11</v>
      </c>
      <c r="AW77" s="59">
        <v>0</v>
      </c>
      <c r="AX77" s="59">
        <v>0</v>
      </c>
      <c r="AY77" s="59">
        <v>0</v>
      </c>
      <c r="AZ77" s="59">
        <v>0</v>
      </c>
      <c r="BA77" s="59">
        <v>7.0000000000000007E-2</v>
      </c>
      <c r="BB77" s="60">
        <v>0</v>
      </c>
      <c r="BC77" s="58">
        <f t="shared" si="9"/>
        <v>0</v>
      </c>
      <c r="BD77" s="59">
        <v>0</v>
      </c>
      <c r="BE77" s="59">
        <v>0</v>
      </c>
      <c r="BF77" s="59">
        <v>0</v>
      </c>
      <c r="BG77" s="59">
        <v>0</v>
      </c>
      <c r="BH77" s="59">
        <v>0</v>
      </c>
      <c r="BI77" s="59">
        <v>0</v>
      </c>
      <c r="BJ77" s="59">
        <v>0</v>
      </c>
      <c r="BK77" s="59">
        <v>0</v>
      </c>
      <c r="BL77" s="59">
        <v>0</v>
      </c>
      <c r="BM77" s="59">
        <v>0</v>
      </c>
      <c r="BN77" s="59">
        <v>0</v>
      </c>
      <c r="BO77" s="60">
        <v>0</v>
      </c>
    </row>
    <row r="78" spans="1:67">
      <c r="A78" s="63" t="s">
        <v>328</v>
      </c>
      <c r="B78" s="67" t="s">
        <v>327</v>
      </c>
      <c r="C78" s="58">
        <f t="shared" si="5"/>
        <v>841.08373248654561</v>
      </c>
      <c r="D78" s="59">
        <v>43.404665760000007</v>
      </c>
      <c r="E78" s="59">
        <v>151.15604031000001</v>
      </c>
      <c r="F78" s="59">
        <v>32.247627009999988</v>
      </c>
      <c r="G78" s="59">
        <v>13.65656894</v>
      </c>
      <c r="H78" s="59">
        <v>28.534069280017942</v>
      </c>
      <c r="I78" s="59">
        <v>176.56485842998205</v>
      </c>
      <c r="J78" s="59">
        <v>28.077911110000095</v>
      </c>
      <c r="K78" s="59">
        <v>174.05609184999986</v>
      </c>
      <c r="L78" s="59">
        <v>49.368512050000021</v>
      </c>
      <c r="M78" s="59">
        <v>72.223997960000048</v>
      </c>
      <c r="N78" s="59">
        <v>32.008329600000003</v>
      </c>
      <c r="O78" s="59">
        <v>39.785060186545465</v>
      </c>
      <c r="P78" s="58">
        <f t="shared" si="6"/>
        <v>1447.6950720909092</v>
      </c>
      <c r="Q78" s="59">
        <v>74.073428750000005</v>
      </c>
      <c r="R78" s="59">
        <v>200.42649225</v>
      </c>
      <c r="S78" s="59">
        <v>145.14036905999998</v>
      </c>
      <c r="T78" s="59">
        <v>125.74231677</v>
      </c>
      <c r="U78" s="59">
        <v>31.372619830000005</v>
      </c>
      <c r="V78" s="59">
        <v>70.413584089999972</v>
      </c>
      <c r="W78" s="59">
        <v>94.126492410000012</v>
      </c>
      <c r="X78" s="59">
        <v>133.05433466000005</v>
      </c>
      <c r="Y78" s="59">
        <v>333.02400420999993</v>
      </c>
      <c r="Z78" s="59">
        <v>81.07558902000001</v>
      </c>
      <c r="AA78" s="59">
        <v>63.893681039910817</v>
      </c>
      <c r="AB78" s="59">
        <v>95.352160000998268</v>
      </c>
      <c r="AC78" s="58">
        <f t="shared" si="7"/>
        <v>783.66843214325468</v>
      </c>
      <c r="AD78" s="59">
        <v>45.662507309999995</v>
      </c>
      <c r="AE78" s="59">
        <v>59.496990199999999</v>
      </c>
      <c r="AF78" s="59">
        <v>160.90605843999998</v>
      </c>
      <c r="AG78" s="59">
        <v>45.966156259999998</v>
      </c>
      <c r="AH78" s="59">
        <v>47.790703260000001</v>
      </c>
      <c r="AI78" s="59">
        <v>49.710523350000003</v>
      </c>
      <c r="AJ78" s="59">
        <v>93.563089719999951</v>
      </c>
      <c r="AK78" s="59">
        <v>28.663435668691463</v>
      </c>
      <c r="AL78" s="59">
        <v>48.994663492717471</v>
      </c>
      <c r="AM78" s="59">
        <v>58.233223568591114</v>
      </c>
      <c r="AN78" s="59">
        <v>33.830775970846666</v>
      </c>
      <c r="AO78" s="59">
        <v>110.85030490240811</v>
      </c>
      <c r="AP78" s="58">
        <f t="shared" si="8"/>
        <v>899.21419283200009</v>
      </c>
      <c r="AQ78" s="59">
        <v>51.093317079999998</v>
      </c>
      <c r="AR78" s="59">
        <v>69.798153929999998</v>
      </c>
      <c r="AS78" s="59">
        <v>139.33227787999999</v>
      </c>
      <c r="AT78" s="59">
        <v>37.613491519999997</v>
      </c>
      <c r="AU78" s="59">
        <v>141.41902757999998</v>
      </c>
      <c r="AV78" s="59">
        <v>35.17083366</v>
      </c>
      <c r="AW78" s="59">
        <v>37.726520539999996</v>
      </c>
      <c r="AX78" s="59">
        <v>53.133018862052296</v>
      </c>
      <c r="AY78" s="59">
        <v>-116.33503205205227</v>
      </c>
      <c r="AZ78" s="59">
        <v>210.98715829000002</v>
      </c>
      <c r="BA78" s="59">
        <v>60.460514958999987</v>
      </c>
      <c r="BB78" s="60">
        <v>178.81491058300003</v>
      </c>
      <c r="BC78" s="58">
        <f t="shared" si="9"/>
        <v>1257.0064640529999</v>
      </c>
      <c r="BD78" s="59">
        <v>80.205913170000002</v>
      </c>
      <c r="BE78" s="59">
        <v>160.16332417999996</v>
      </c>
      <c r="BF78" s="59">
        <v>57.410352639999999</v>
      </c>
      <c r="BG78" s="59">
        <v>302.24880897000003</v>
      </c>
      <c r="BH78" s="59">
        <v>47.142631449999996</v>
      </c>
      <c r="BI78" s="59">
        <v>74.521961200000007</v>
      </c>
      <c r="BJ78" s="59">
        <v>91.315361258333326</v>
      </c>
      <c r="BK78" s="59">
        <v>64.299462221666658</v>
      </c>
      <c r="BL78" s="59">
        <v>44.261994899999998</v>
      </c>
      <c r="BM78" s="59">
        <v>147.2807881</v>
      </c>
      <c r="BN78" s="59">
        <v>66.794163920000017</v>
      </c>
      <c r="BO78" s="60">
        <v>121.36170204300001</v>
      </c>
    </row>
    <row r="79" spans="1:67">
      <c r="A79" s="63" t="s">
        <v>137</v>
      </c>
      <c r="B79" s="67" t="s">
        <v>92</v>
      </c>
      <c r="C79" s="58">
        <f t="shared" si="5"/>
        <v>393.8359121958909</v>
      </c>
      <c r="D79" s="59">
        <v>32.680633905296972</v>
      </c>
      <c r="E79" s="59">
        <v>32.680633905296972</v>
      </c>
      <c r="F79" s="59">
        <v>32.680633905296972</v>
      </c>
      <c r="G79" s="59">
        <v>32.680633905296972</v>
      </c>
      <c r="H79" s="59">
        <v>32.680633905296972</v>
      </c>
      <c r="I79" s="59">
        <v>32.680633905296958</v>
      </c>
      <c r="J79" s="59">
        <v>32.680633905296958</v>
      </c>
      <c r="K79" s="59">
        <v>32.680633905296958</v>
      </c>
      <c r="L79" s="59">
        <v>32.680633905296958</v>
      </c>
      <c r="M79" s="59">
        <v>32.738732189406051</v>
      </c>
      <c r="N79" s="59">
        <v>32.738732189406051</v>
      </c>
      <c r="O79" s="59">
        <v>34.232742669406051</v>
      </c>
      <c r="P79" s="58">
        <f t="shared" si="6"/>
        <v>1129.877524735</v>
      </c>
      <c r="Q79" s="59">
        <v>87.2</v>
      </c>
      <c r="R79" s="59">
        <v>75.599999999999994</v>
      </c>
      <c r="S79" s="59">
        <v>88.3</v>
      </c>
      <c r="T79" s="59">
        <v>88.915630159999992</v>
      </c>
      <c r="U79" s="59">
        <v>88.362719649999974</v>
      </c>
      <c r="V79" s="59">
        <v>88.14713943000001</v>
      </c>
      <c r="W79" s="59">
        <v>102.57274402416715</v>
      </c>
      <c r="X79" s="59">
        <v>90.011325718166063</v>
      </c>
      <c r="Y79" s="59">
        <v>98.046917575666725</v>
      </c>
      <c r="Z79" s="59">
        <v>102.23415017566674</v>
      </c>
      <c r="AA79" s="59">
        <v>108.66254037566659</v>
      </c>
      <c r="AB79" s="59">
        <v>111.82435762566683</v>
      </c>
      <c r="AC79" s="58">
        <f t="shared" si="7"/>
        <v>1347.8113717699998</v>
      </c>
      <c r="AD79" s="59">
        <v>110.106015</v>
      </c>
      <c r="AE79" s="59">
        <v>93.177037409999997</v>
      </c>
      <c r="AF79" s="59">
        <v>114.12458825</v>
      </c>
      <c r="AG79" s="59">
        <v>107.8531375</v>
      </c>
      <c r="AH79" s="59">
        <v>108.36420748</v>
      </c>
      <c r="AI79" s="59">
        <v>110.77571639000001</v>
      </c>
      <c r="AJ79" s="59">
        <v>120.07346526000001</v>
      </c>
      <c r="AK79" s="59">
        <v>117.97044586999999</v>
      </c>
      <c r="AL79" s="59">
        <v>116.38200778000001</v>
      </c>
      <c r="AM79" s="59">
        <v>108.34518887000002</v>
      </c>
      <c r="AN79" s="59">
        <v>110.95453198</v>
      </c>
      <c r="AO79" s="59">
        <v>129.68502997999997</v>
      </c>
      <c r="AP79" s="58">
        <f t="shared" si="8"/>
        <v>1456.6628610299999</v>
      </c>
      <c r="AQ79" s="59">
        <v>120.88352876</v>
      </c>
      <c r="AR79" s="59">
        <v>109.39128165</v>
      </c>
      <c r="AS79" s="59">
        <v>115.71955315</v>
      </c>
      <c r="AT79" s="59">
        <v>115.56177871999989</v>
      </c>
      <c r="AU79" s="59">
        <v>119.85614473999999</v>
      </c>
      <c r="AV79" s="59">
        <v>121.58183325000002</v>
      </c>
      <c r="AW79" s="59">
        <v>126.74796690999989</v>
      </c>
      <c r="AX79" s="59">
        <v>126.13742624</v>
      </c>
      <c r="AY79" s="59">
        <v>116.26382193999999</v>
      </c>
      <c r="AZ79" s="59">
        <v>120.06216835000001</v>
      </c>
      <c r="BA79" s="59">
        <v>119.76344847999999</v>
      </c>
      <c r="BB79" s="60">
        <v>144.69390884000001</v>
      </c>
      <c r="BC79" s="58">
        <f t="shared" si="9"/>
        <v>2870.6029507659996</v>
      </c>
      <c r="BD79" s="59">
        <v>28.804288460000002</v>
      </c>
      <c r="BE79" s="59">
        <v>0.1213485</v>
      </c>
      <c r="BF79" s="59">
        <v>5.650910000000009E-3</v>
      </c>
      <c r="BG79" s="59">
        <v>42.626102809999992</v>
      </c>
      <c r="BH79" s="59">
        <v>0.28565541000000005</v>
      </c>
      <c r="BI79" s="59">
        <v>0.37559904999999993</v>
      </c>
      <c r="BJ79" s="59">
        <v>151.06600355</v>
      </c>
      <c r="BK79" s="59">
        <v>450.14184018999998</v>
      </c>
      <c r="BL79" s="59">
        <v>0.1147558799999997</v>
      </c>
      <c r="BM79" s="59">
        <v>500.14838852999998</v>
      </c>
      <c r="BN79" s="59">
        <v>0.19583499999999976</v>
      </c>
      <c r="BO79" s="60">
        <v>1696.717482476</v>
      </c>
    </row>
    <row r="80" spans="1:67" ht="25.5">
      <c r="A80" s="61" t="s">
        <v>138</v>
      </c>
      <c r="B80" s="68" t="s">
        <v>139</v>
      </c>
      <c r="C80" s="58">
        <f t="shared" si="5"/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8">
        <f t="shared" si="6"/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8">
        <f t="shared" si="7"/>
        <v>0</v>
      </c>
      <c r="AD80" s="59">
        <v>0</v>
      </c>
      <c r="AE80" s="59">
        <v>0</v>
      </c>
      <c r="AF80" s="59">
        <v>0</v>
      </c>
      <c r="AG80" s="59">
        <v>0</v>
      </c>
      <c r="AH80" s="59">
        <v>0</v>
      </c>
      <c r="AI80" s="59">
        <v>0</v>
      </c>
      <c r="AJ80" s="59">
        <v>0</v>
      </c>
      <c r="AK80" s="59">
        <v>0</v>
      </c>
      <c r="AL80" s="59">
        <v>0</v>
      </c>
      <c r="AM80" s="59">
        <v>0</v>
      </c>
      <c r="AN80" s="59">
        <v>0</v>
      </c>
      <c r="AO80" s="59">
        <v>0</v>
      </c>
      <c r="AP80" s="58">
        <f t="shared" si="8"/>
        <v>0.22208436000000001</v>
      </c>
      <c r="AQ80" s="59">
        <v>1.8507029999999997E-2</v>
      </c>
      <c r="AR80" s="59">
        <v>1.8507029999999997E-2</v>
      </c>
      <c r="AS80" s="59">
        <v>1.8507029999999997E-2</v>
      </c>
      <c r="AT80" s="59">
        <v>1.8507029999999997E-2</v>
      </c>
      <c r="AU80" s="59">
        <v>1.8507029999999997E-2</v>
      </c>
      <c r="AV80" s="59">
        <v>1.8507029999999997E-2</v>
      </c>
      <c r="AW80" s="59">
        <v>1.8507029999999997E-2</v>
      </c>
      <c r="AX80" s="59">
        <v>1.8507029999999997E-2</v>
      </c>
      <c r="AY80" s="59">
        <v>1.8507029999999997E-2</v>
      </c>
      <c r="AZ80" s="59">
        <v>1.8507029999999997E-2</v>
      </c>
      <c r="BA80" s="59">
        <v>1.8507029999999997E-2</v>
      </c>
      <c r="BB80" s="60">
        <v>1.8507029999999997E-2</v>
      </c>
      <c r="BC80" s="58">
        <f t="shared" si="9"/>
        <v>0</v>
      </c>
      <c r="BD80" s="59">
        <v>0</v>
      </c>
      <c r="BE80" s="59">
        <v>0</v>
      </c>
      <c r="BF80" s="59">
        <v>0</v>
      </c>
      <c r="BG80" s="59">
        <v>0</v>
      </c>
      <c r="BH80" s="59">
        <v>0</v>
      </c>
      <c r="BI80" s="59">
        <v>0</v>
      </c>
      <c r="BJ80" s="59">
        <v>0</v>
      </c>
      <c r="BK80" s="59">
        <v>0</v>
      </c>
      <c r="BL80" s="59">
        <v>0</v>
      </c>
      <c r="BM80" s="59">
        <v>0</v>
      </c>
      <c r="BN80" s="59">
        <v>0</v>
      </c>
      <c r="BO80" s="60">
        <v>0</v>
      </c>
    </row>
    <row r="81" spans="1:67">
      <c r="A81" s="63" t="s">
        <v>140</v>
      </c>
      <c r="B81" s="64" t="s">
        <v>141</v>
      </c>
      <c r="C81" s="58">
        <f t="shared" si="5"/>
        <v>0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8">
        <f t="shared" si="6"/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8">
        <f t="shared" si="7"/>
        <v>0</v>
      </c>
      <c r="AD81" s="59">
        <v>0</v>
      </c>
      <c r="AE81" s="59">
        <v>0</v>
      </c>
      <c r="AF81" s="59">
        <v>0</v>
      </c>
      <c r="AG81" s="59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v>0</v>
      </c>
      <c r="AM81" s="59">
        <v>0</v>
      </c>
      <c r="AN81" s="59">
        <v>0</v>
      </c>
      <c r="AO81" s="59">
        <v>0</v>
      </c>
      <c r="AP81" s="58">
        <f t="shared" si="8"/>
        <v>0</v>
      </c>
      <c r="AQ81" s="59">
        <v>0</v>
      </c>
      <c r="AR81" s="59">
        <v>0</v>
      </c>
      <c r="AS81" s="59">
        <v>0</v>
      </c>
      <c r="AT81" s="59">
        <v>0</v>
      </c>
      <c r="AU81" s="59">
        <v>0</v>
      </c>
      <c r="AV81" s="59">
        <v>0</v>
      </c>
      <c r="AW81" s="59">
        <v>0</v>
      </c>
      <c r="AX81" s="59">
        <v>0</v>
      </c>
      <c r="AY81" s="59">
        <v>0</v>
      </c>
      <c r="AZ81" s="59">
        <v>0</v>
      </c>
      <c r="BA81" s="59">
        <v>0</v>
      </c>
      <c r="BB81" s="60">
        <v>0</v>
      </c>
      <c r="BC81" s="58">
        <f t="shared" si="9"/>
        <v>0</v>
      </c>
      <c r="BD81" s="59">
        <v>0</v>
      </c>
      <c r="BE81" s="59">
        <v>0</v>
      </c>
      <c r="BF81" s="59">
        <v>0</v>
      </c>
      <c r="BG81" s="59">
        <v>0</v>
      </c>
      <c r="BH81" s="59">
        <v>0</v>
      </c>
      <c r="BI81" s="59">
        <v>0</v>
      </c>
      <c r="BJ81" s="59">
        <v>0</v>
      </c>
      <c r="BK81" s="59">
        <v>0</v>
      </c>
      <c r="BL81" s="59">
        <v>0</v>
      </c>
      <c r="BM81" s="59">
        <v>0</v>
      </c>
      <c r="BN81" s="59">
        <v>0</v>
      </c>
      <c r="BO81" s="60">
        <v>0</v>
      </c>
    </row>
    <row r="82" spans="1:67">
      <c r="A82" s="63" t="s">
        <v>142</v>
      </c>
      <c r="B82" s="65" t="s">
        <v>143</v>
      </c>
      <c r="C82" s="58">
        <f t="shared" si="5"/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8">
        <f t="shared" si="6"/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8">
        <f t="shared" si="7"/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59">
        <v>0</v>
      </c>
      <c r="AL82" s="59">
        <v>0</v>
      </c>
      <c r="AM82" s="59">
        <v>0</v>
      </c>
      <c r="AN82" s="59">
        <v>0</v>
      </c>
      <c r="AO82" s="59">
        <v>0</v>
      </c>
      <c r="AP82" s="58">
        <f t="shared" si="8"/>
        <v>0</v>
      </c>
      <c r="AQ82" s="59">
        <v>0</v>
      </c>
      <c r="AR82" s="59">
        <v>0</v>
      </c>
      <c r="AS82" s="59">
        <v>0</v>
      </c>
      <c r="AT82" s="59">
        <v>0</v>
      </c>
      <c r="AU82" s="59">
        <v>0</v>
      </c>
      <c r="AV82" s="59">
        <v>0</v>
      </c>
      <c r="AW82" s="59">
        <v>0</v>
      </c>
      <c r="AX82" s="59">
        <v>0</v>
      </c>
      <c r="AY82" s="59">
        <v>0</v>
      </c>
      <c r="AZ82" s="59">
        <v>0</v>
      </c>
      <c r="BA82" s="59">
        <v>0</v>
      </c>
      <c r="BB82" s="60">
        <v>0</v>
      </c>
      <c r="BC82" s="58">
        <f t="shared" si="9"/>
        <v>0</v>
      </c>
      <c r="BD82" s="59">
        <v>0</v>
      </c>
      <c r="BE82" s="59">
        <v>0</v>
      </c>
      <c r="BF82" s="59">
        <v>0</v>
      </c>
      <c r="BG82" s="59">
        <v>0</v>
      </c>
      <c r="BH82" s="59">
        <v>0</v>
      </c>
      <c r="BI82" s="59">
        <v>0</v>
      </c>
      <c r="BJ82" s="59">
        <v>0</v>
      </c>
      <c r="BK82" s="59">
        <v>0</v>
      </c>
      <c r="BL82" s="59">
        <v>0</v>
      </c>
      <c r="BM82" s="59">
        <v>0</v>
      </c>
      <c r="BN82" s="59">
        <v>0</v>
      </c>
      <c r="BO82" s="60">
        <v>0</v>
      </c>
    </row>
    <row r="83" spans="1:67">
      <c r="A83" s="63" t="s">
        <v>144</v>
      </c>
      <c r="B83" s="65" t="s">
        <v>145</v>
      </c>
      <c r="C83" s="58">
        <f t="shared" si="5"/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8">
        <f t="shared" si="6"/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8">
        <f t="shared" si="7"/>
        <v>0</v>
      </c>
      <c r="AD83" s="59">
        <v>0</v>
      </c>
      <c r="AE83" s="59">
        <v>0</v>
      </c>
      <c r="AF83" s="59">
        <v>0</v>
      </c>
      <c r="AG83" s="59">
        <v>0</v>
      </c>
      <c r="AH83" s="59">
        <v>0</v>
      </c>
      <c r="AI83" s="59">
        <v>0</v>
      </c>
      <c r="AJ83" s="59">
        <v>0</v>
      </c>
      <c r="AK83" s="59">
        <v>0</v>
      </c>
      <c r="AL83" s="59">
        <v>0</v>
      </c>
      <c r="AM83" s="59">
        <v>0</v>
      </c>
      <c r="AN83" s="59">
        <v>0</v>
      </c>
      <c r="AO83" s="59">
        <v>0</v>
      </c>
      <c r="AP83" s="58">
        <f t="shared" si="8"/>
        <v>0</v>
      </c>
      <c r="AQ83" s="59">
        <v>0</v>
      </c>
      <c r="AR83" s="59">
        <v>0</v>
      </c>
      <c r="AS83" s="59">
        <v>0</v>
      </c>
      <c r="AT83" s="59">
        <v>0</v>
      </c>
      <c r="AU83" s="59">
        <v>0</v>
      </c>
      <c r="AV83" s="59">
        <v>0</v>
      </c>
      <c r="AW83" s="59">
        <v>0</v>
      </c>
      <c r="AX83" s="59">
        <v>0</v>
      </c>
      <c r="AY83" s="59">
        <v>0</v>
      </c>
      <c r="AZ83" s="59">
        <v>0</v>
      </c>
      <c r="BA83" s="59">
        <v>0</v>
      </c>
      <c r="BB83" s="60">
        <v>0</v>
      </c>
      <c r="BC83" s="58">
        <f t="shared" si="9"/>
        <v>0</v>
      </c>
      <c r="BD83" s="59">
        <v>0</v>
      </c>
      <c r="BE83" s="59">
        <v>0</v>
      </c>
      <c r="BF83" s="59">
        <v>0</v>
      </c>
      <c r="BG83" s="59">
        <v>0</v>
      </c>
      <c r="BH83" s="59">
        <v>0</v>
      </c>
      <c r="BI83" s="59">
        <v>0</v>
      </c>
      <c r="BJ83" s="59">
        <v>0</v>
      </c>
      <c r="BK83" s="59">
        <v>0</v>
      </c>
      <c r="BL83" s="59">
        <v>0</v>
      </c>
      <c r="BM83" s="59">
        <v>0</v>
      </c>
      <c r="BN83" s="59">
        <v>0</v>
      </c>
      <c r="BO83" s="60">
        <v>0</v>
      </c>
    </row>
    <row r="84" spans="1:67">
      <c r="A84" s="63" t="s">
        <v>146</v>
      </c>
      <c r="B84" s="64" t="s">
        <v>147</v>
      </c>
      <c r="C84" s="58">
        <f t="shared" si="5"/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8">
        <f t="shared" si="6"/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8">
        <f t="shared" si="7"/>
        <v>0</v>
      </c>
      <c r="AD84" s="59">
        <v>0</v>
      </c>
      <c r="AE84" s="59">
        <v>0</v>
      </c>
      <c r="AF84" s="59">
        <v>0</v>
      </c>
      <c r="AG84" s="59">
        <v>0</v>
      </c>
      <c r="AH84" s="59">
        <v>0</v>
      </c>
      <c r="AI84" s="59">
        <v>0</v>
      </c>
      <c r="AJ84" s="59">
        <v>0</v>
      </c>
      <c r="AK84" s="59">
        <v>0</v>
      </c>
      <c r="AL84" s="59">
        <v>0</v>
      </c>
      <c r="AM84" s="59">
        <v>0</v>
      </c>
      <c r="AN84" s="59">
        <v>0</v>
      </c>
      <c r="AO84" s="59">
        <v>0</v>
      </c>
      <c r="AP84" s="58">
        <f t="shared" si="8"/>
        <v>0</v>
      </c>
      <c r="AQ84" s="59">
        <v>0</v>
      </c>
      <c r="AR84" s="59">
        <v>0</v>
      </c>
      <c r="AS84" s="59">
        <v>0</v>
      </c>
      <c r="AT84" s="59">
        <v>0</v>
      </c>
      <c r="AU84" s="59">
        <v>0</v>
      </c>
      <c r="AV84" s="59">
        <v>0</v>
      </c>
      <c r="AW84" s="59">
        <v>0</v>
      </c>
      <c r="AX84" s="59">
        <v>0</v>
      </c>
      <c r="AY84" s="59">
        <v>0</v>
      </c>
      <c r="AZ84" s="59">
        <v>0</v>
      </c>
      <c r="BA84" s="59">
        <v>0</v>
      </c>
      <c r="BB84" s="60">
        <v>0</v>
      </c>
      <c r="BC84" s="58">
        <f t="shared" si="9"/>
        <v>0</v>
      </c>
      <c r="BD84" s="59">
        <v>0</v>
      </c>
      <c r="BE84" s="59">
        <v>0</v>
      </c>
      <c r="BF84" s="59">
        <v>0</v>
      </c>
      <c r="BG84" s="59">
        <v>0</v>
      </c>
      <c r="BH84" s="59">
        <v>0</v>
      </c>
      <c r="BI84" s="59">
        <v>0</v>
      </c>
      <c r="BJ84" s="59">
        <v>0</v>
      </c>
      <c r="BK84" s="59">
        <v>0</v>
      </c>
      <c r="BL84" s="59">
        <v>0</v>
      </c>
      <c r="BM84" s="59">
        <v>0</v>
      </c>
      <c r="BN84" s="59">
        <v>0</v>
      </c>
      <c r="BO84" s="60">
        <v>0</v>
      </c>
    </row>
    <row r="85" spans="1:67">
      <c r="A85" s="63" t="s">
        <v>148</v>
      </c>
      <c r="B85" s="64" t="s">
        <v>149</v>
      </c>
      <c r="C85" s="58">
        <f t="shared" si="5"/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8">
        <f t="shared" si="6"/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8">
        <f t="shared" si="7"/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59">
        <v>0</v>
      </c>
      <c r="AL85" s="59">
        <v>0</v>
      </c>
      <c r="AM85" s="59">
        <v>0</v>
      </c>
      <c r="AN85" s="59">
        <v>0</v>
      </c>
      <c r="AO85" s="59">
        <v>0</v>
      </c>
      <c r="AP85" s="58">
        <f t="shared" si="8"/>
        <v>0.22208436000000001</v>
      </c>
      <c r="AQ85" s="59">
        <v>1.8507029999999997E-2</v>
      </c>
      <c r="AR85" s="59">
        <v>1.8507029999999997E-2</v>
      </c>
      <c r="AS85" s="59">
        <v>1.8507029999999997E-2</v>
      </c>
      <c r="AT85" s="59">
        <v>1.8507029999999997E-2</v>
      </c>
      <c r="AU85" s="59">
        <v>1.8507029999999997E-2</v>
      </c>
      <c r="AV85" s="59">
        <v>1.8507029999999997E-2</v>
      </c>
      <c r="AW85" s="59">
        <v>1.8507029999999997E-2</v>
      </c>
      <c r="AX85" s="59">
        <v>1.8507029999999997E-2</v>
      </c>
      <c r="AY85" s="59">
        <v>1.8507029999999997E-2</v>
      </c>
      <c r="AZ85" s="59">
        <v>1.8507029999999997E-2</v>
      </c>
      <c r="BA85" s="59">
        <v>1.8507029999999997E-2</v>
      </c>
      <c r="BB85" s="60">
        <v>1.8507029999999997E-2</v>
      </c>
      <c r="BC85" s="58">
        <f t="shared" si="9"/>
        <v>0</v>
      </c>
      <c r="BD85" s="59">
        <v>0</v>
      </c>
      <c r="BE85" s="59">
        <v>0</v>
      </c>
      <c r="BF85" s="59">
        <v>0</v>
      </c>
      <c r="BG85" s="59">
        <v>0</v>
      </c>
      <c r="BH85" s="59">
        <v>0</v>
      </c>
      <c r="BI85" s="59">
        <v>0</v>
      </c>
      <c r="BJ85" s="59">
        <v>0</v>
      </c>
      <c r="BK85" s="59">
        <v>0</v>
      </c>
      <c r="BL85" s="59">
        <v>0</v>
      </c>
      <c r="BM85" s="59">
        <v>0</v>
      </c>
      <c r="BN85" s="59">
        <v>0</v>
      </c>
      <c r="BO85" s="60">
        <v>0</v>
      </c>
    </row>
    <row r="86" spans="1:67">
      <c r="A86" s="69" t="s">
        <v>150</v>
      </c>
      <c r="B86" s="70" t="s">
        <v>151</v>
      </c>
      <c r="C86" s="71">
        <f>SUM(D86:O86)</f>
        <v>149059.72259924276</v>
      </c>
      <c r="D86" s="71">
        <v>6548.7164174288055</v>
      </c>
      <c r="E86" s="71">
        <v>8387.8014209510002</v>
      </c>
      <c r="F86" s="71">
        <v>10982.536455928352</v>
      </c>
      <c r="G86" s="71">
        <v>9405.6286860495784</v>
      </c>
      <c r="H86" s="71">
        <v>12597.745942567981</v>
      </c>
      <c r="I86" s="71">
        <v>14363.988839198126</v>
      </c>
      <c r="J86" s="71">
        <v>10164.703619192656</v>
      </c>
      <c r="K86" s="71">
        <v>10521.233719825845</v>
      </c>
      <c r="L86" s="71">
        <v>11921.492833008277</v>
      </c>
      <c r="M86" s="71">
        <v>10025.08780079978</v>
      </c>
      <c r="N86" s="71">
        <v>19448.914621066178</v>
      </c>
      <c r="O86" s="71">
        <v>24691.8722432262</v>
      </c>
      <c r="P86" s="71">
        <f>SUM(Q86:AB86)</f>
        <v>147451.46840349041</v>
      </c>
      <c r="Q86" s="71">
        <v>5406.0121705399888</v>
      </c>
      <c r="R86" s="71">
        <v>8193.2935885226925</v>
      </c>
      <c r="S86" s="71">
        <v>8088.2806311814857</v>
      </c>
      <c r="T86" s="71">
        <v>9766.5981805339979</v>
      </c>
      <c r="U86" s="71">
        <v>11614.564063182579</v>
      </c>
      <c r="V86" s="71">
        <v>13023.130327913705</v>
      </c>
      <c r="W86" s="71">
        <v>10212.275964895987</v>
      </c>
      <c r="X86" s="71">
        <v>10494.569736696167</v>
      </c>
      <c r="Y86" s="71">
        <v>12962.606541244197</v>
      </c>
      <c r="Z86" s="71">
        <v>10518.041809977713</v>
      </c>
      <c r="AA86" s="71">
        <v>14213.500273444453</v>
      </c>
      <c r="AB86" s="71">
        <v>32958.595115357421</v>
      </c>
      <c r="AC86" s="71">
        <f>SUM(AD86:AO86)</f>
        <v>176743.05666967898</v>
      </c>
      <c r="AD86" s="71">
        <v>7805.1607562110567</v>
      </c>
      <c r="AE86" s="71">
        <v>8618.4107077089739</v>
      </c>
      <c r="AF86" s="71">
        <v>17052.122370384073</v>
      </c>
      <c r="AG86" s="71">
        <v>9501.5445143176094</v>
      </c>
      <c r="AH86" s="71">
        <v>13272.327112835706</v>
      </c>
      <c r="AI86" s="71">
        <v>17652.182089454014</v>
      </c>
      <c r="AJ86" s="71">
        <v>11765.971161641917</v>
      </c>
      <c r="AK86" s="71">
        <v>11311.518876094786</v>
      </c>
      <c r="AL86" s="71">
        <v>12837.398739135346</v>
      </c>
      <c r="AM86" s="71">
        <v>10462.340909770961</v>
      </c>
      <c r="AN86" s="71">
        <v>18184.008610214474</v>
      </c>
      <c r="AO86" s="71">
        <v>38280.070821910027</v>
      </c>
      <c r="AP86" s="71">
        <f>SUM(AQ86:BB86)</f>
        <v>179958.17566826768</v>
      </c>
      <c r="AQ86" s="71">
        <v>8171.4093719733555</v>
      </c>
      <c r="AR86" s="71">
        <v>10620.1382457156</v>
      </c>
      <c r="AS86" s="71">
        <v>14803.883855645696</v>
      </c>
      <c r="AT86" s="71">
        <v>11613.637376875084</v>
      </c>
      <c r="AU86" s="71">
        <v>16365.452375173874</v>
      </c>
      <c r="AV86" s="71">
        <v>19187.585969915373</v>
      </c>
      <c r="AW86" s="71">
        <v>11434.574452432709</v>
      </c>
      <c r="AX86" s="71">
        <v>13089.397120144808</v>
      </c>
      <c r="AY86" s="71">
        <v>13143.566219610151</v>
      </c>
      <c r="AZ86" s="71">
        <v>11077.223537928068</v>
      </c>
      <c r="BA86" s="71">
        <v>17751.03659271642</v>
      </c>
      <c r="BB86" s="72">
        <v>32700.270550136567</v>
      </c>
      <c r="BC86" s="71">
        <f>SUM(BD86:BO86)</f>
        <v>228197.23481208127</v>
      </c>
      <c r="BD86" s="71">
        <v>12805.943340945018</v>
      </c>
      <c r="BE86" s="71">
        <v>15463.412615197885</v>
      </c>
      <c r="BF86" s="71">
        <v>19805.418112976204</v>
      </c>
      <c r="BG86" s="71">
        <v>15170.672213496424</v>
      </c>
      <c r="BH86" s="71">
        <v>19631.276936544386</v>
      </c>
      <c r="BI86" s="71">
        <v>24839.850745015618</v>
      </c>
      <c r="BJ86" s="71">
        <v>15056.607211058123</v>
      </c>
      <c r="BK86" s="71">
        <v>17420.547642166192</v>
      </c>
      <c r="BL86" s="71">
        <v>20235.718320224212</v>
      </c>
      <c r="BM86" s="71">
        <v>14368.278777183925</v>
      </c>
      <c r="BN86" s="71">
        <v>21741.033082644328</v>
      </c>
      <c r="BO86" s="72">
        <v>31658.475814628939</v>
      </c>
    </row>
    <row r="87" spans="1:67">
      <c r="A87" s="56" t="s">
        <v>152</v>
      </c>
      <c r="B87" s="57" t="s">
        <v>153</v>
      </c>
      <c r="C87" s="59">
        <f>SUM(D87:O87)</f>
        <v>69101.015633592004</v>
      </c>
      <c r="D87" s="59">
        <v>4292.7585469821033</v>
      </c>
      <c r="E87" s="59">
        <v>4382.2164363106567</v>
      </c>
      <c r="F87" s="59">
        <v>5830.0874630850112</v>
      </c>
      <c r="G87" s="59">
        <v>5107.1917867192305</v>
      </c>
      <c r="H87" s="59">
        <v>5118.8368182278355</v>
      </c>
      <c r="I87" s="59">
        <v>8115.883053773463</v>
      </c>
      <c r="J87" s="59">
        <v>5183.337443379226</v>
      </c>
      <c r="K87" s="59">
        <v>4755.321539072319</v>
      </c>
      <c r="L87" s="59">
        <v>5164.8391136771079</v>
      </c>
      <c r="M87" s="59">
        <v>4582.56483153109</v>
      </c>
      <c r="N87" s="59">
        <v>6760.6244550337833</v>
      </c>
      <c r="O87" s="59">
        <v>9807.354145800171</v>
      </c>
      <c r="P87" s="59">
        <f>SUM(Q87:AB87)</f>
        <v>73387.092608880877</v>
      </c>
      <c r="Q87" s="59">
        <v>2695.0979323759998</v>
      </c>
      <c r="R87" s="59">
        <v>5927.2775159500115</v>
      </c>
      <c r="S87" s="59">
        <v>4841.1917971264093</v>
      </c>
      <c r="T87" s="59">
        <v>5130.9371221997299</v>
      </c>
      <c r="U87" s="59">
        <v>5424.9057974121106</v>
      </c>
      <c r="V87" s="59">
        <v>8988.6649630463016</v>
      </c>
      <c r="W87" s="59">
        <v>4886.9179346112496</v>
      </c>
      <c r="X87" s="59">
        <v>5622.6712775223796</v>
      </c>
      <c r="Y87" s="59">
        <v>5541.40447100655</v>
      </c>
      <c r="Z87" s="59">
        <v>5192.5499109411494</v>
      </c>
      <c r="AA87" s="59">
        <v>6815.2068538645663</v>
      </c>
      <c r="AB87" s="59">
        <v>12320.26703282442</v>
      </c>
      <c r="AC87" s="59">
        <f>SUM(AD87:AO87)</f>
        <v>79461.072987044012</v>
      </c>
      <c r="AD87" s="59">
        <v>5213.3984135437486</v>
      </c>
      <c r="AE87" s="59">
        <v>5465.7761616770604</v>
      </c>
      <c r="AF87" s="59">
        <v>7431.2495941185507</v>
      </c>
      <c r="AG87" s="59">
        <v>4488.5837447513495</v>
      </c>
      <c r="AH87" s="59">
        <v>6177.7808808382688</v>
      </c>
      <c r="AI87" s="59">
        <v>9677.4850162893108</v>
      </c>
      <c r="AJ87" s="59">
        <v>5702.4772263952109</v>
      </c>
      <c r="AK87" s="59">
        <v>6153.0420623055916</v>
      </c>
      <c r="AL87" s="59">
        <v>6510.9588505954662</v>
      </c>
      <c r="AM87" s="59">
        <v>3557.2090873549241</v>
      </c>
      <c r="AN87" s="59">
        <v>6813.2825844710324</v>
      </c>
      <c r="AO87" s="59">
        <v>12269.829364703488</v>
      </c>
      <c r="AP87" s="59">
        <f>SUM(AQ87:BB87)</f>
        <v>88391.370453038951</v>
      </c>
      <c r="AQ87" s="59">
        <v>5520.5164550915397</v>
      </c>
      <c r="AR87" s="59">
        <v>6570.9865969754701</v>
      </c>
      <c r="AS87" s="59">
        <v>8856.3078646942668</v>
      </c>
      <c r="AT87" s="59">
        <v>4192.4356310952498</v>
      </c>
      <c r="AU87" s="59">
        <v>6965.2205420347709</v>
      </c>
      <c r="AV87" s="59">
        <v>11165.98201323293</v>
      </c>
      <c r="AW87" s="59">
        <v>6109.8790184233576</v>
      </c>
      <c r="AX87" s="59">
        <v>6827.1893882261938</v>
      </c>
      <c r="AY87" s="59">
        <v>6831.901636081644</v>
      </c>
      <c r="AZ87" s="59">
        <v>3809.551424808742</v>
      </c>
      <c r="BA87" s="59">
        <v>7794.8468979931131</v>
      </c>
      <c r="BB87" s="60">
        <v>13746.552984381669</v>
      </c>
      <c r="BC87" s="59">
        <f>SUM(BD87:BO87)</f>
        <v>108805.01965745744</v>
      </c>
      <c r="BD87" s="59">
        <v>7762.91325497652</v>
      </c>
      <c r="BE87" s="59">
        <v>7801.4293982042345</v>
      </c>
      <c r="BF87" s="59">
        <v>10834.859052866597</v>
      </c>
      <c r="BG87" s="59">
        <v>5832.2349442887971</v>
      </c>
      <c r="BH87" s="59">
        <v>8350.6737463906666</v>
      </c>
      <c r="BI87" s="59">
        <v>14420.329265071752</v>
      </c>
      <c r="BJ87" s="59">
        <v>7343.3997291667501</v>
      </c>
      <c r="BK87" s="59">
        <v>8290.8303053056188</v>
      </c>
      <c r="BL87" s="59">
        <v>9414.8779518642186</v>
      </c>
      <c r="BM87" s="59">
        <v>4894.7174878059177</v>
      </c>
      <c r="BN87" s="59">
        <v>9137.2254888467032</v>
      </c>
      <c r="BO87" s="60">
        <v>14721.529032669683</v>
      </c>
    </row>
    <row r="88" spans="1:67">
      <c r="A88" s="63" t="s">
        <v>154</v>
      </c>
      <c r="B88" s="73" t="s">
        <v>155</v>
      </c>
      <c r="C88" s="59">
        <f>SUM(D88:O88)</f>
        <v>61641.415165541992</v>
      </c>
      <c r="D88" s="59">
        <v>3987.7384292621036</v>
      </c>
      <c r="E88" s="59">
        <v>3722.4960749906568</v>
      </c>
      <c r="F88" s="59">
        <v>5180.4584722050113</v>
      </c>
      <c r="G88" s="59">
        <v>4657.5256374192304</v>
      </c>
      <c r="H88" s="59">
        <v>4519.2475626478354</v>
      </c>
      <c r="I88" s="59">
        <v>7246.1940935934626</v>
      </c>
      <c r="J88" s="59">
        <v>4617.8023880192259</v>
      </c>
      <c r="K88" s="59">
        <v>4178.1717659023188</v>
      </c>
      <c r="L88" s="59">
        <v>4486.2795978571075</v>
      </c>
      <c r="M88" s="59">
        <v>4093.6232558310899</v>
      </c>
      <c r="N88" s="59">
        <v>5973.6682455037835</v>
      </c>
      <c r="O88" s="59">
        <v>8978.2096423101702</v>
      </c>
      <c r="P88" s="59">
        <f>SUM(Q88:AB88)</f>
        <v>64453.543554930882</v>
      </c>
      <c r="Q88" s="59">
        <v>2637.5252838659999</v>
      </c>
      <c r="R88" s="59">
        <v>5181.9838750400104</v>
      </c>
      <c r="S88" s="59">
        <v>4106.6243648264099</v>
      </c>
      <c r="T88" s="59">
        <v>4362.9532266797305</v>
      </c>
      <c r="U88" s="59">
        <v>4739.6181748821109</v>
      </c>
      <c r="V88" s="59">
        <v>7959.0835292463016</v>
      </c>
      <c r="W88" s="59">
        <v>4430.6494147712501</v>
      </c>
      <c r="X88" s="59">
        <v>5040.3898970923801</v>
      </c>
      <c r="Y88" s="59">
        <v>4789.6088413065499</v>
      </c>
      <c r="Z88" s="59">
        <v>4672.8753125411504</v>
      </c>
      <c r="AA88" s="59">
        <v>5936.3238523945656</v>
      </c>
      <c r="AB88" s="59">
        <v>10595.907782284421</v>
      </c>
      <c r="AC88" s="59">
        <f>SUM(AD88:AO88)</f>
        <v>69472.616210644002</v>
      </c>
      <c r="AD88" s="59">
        <v>4903.6625839637491</v>
      </c>
      <c r="AE88" s="59">
        <v>4847.4290597770605</v>
      </c>
      <c r="AF88" s="59">
        <v>6447.5249207985507</v>
      </c>
      <c r="AG88" s="59">
        <v>4033.2087901913501</v>
      </c>
      <c r="AH88" s="59">
        <v>5439.4041021882695</v>
      </c>
      <c r="AI88" s="59">
        <v>8589.5960913893105</v>
      </c>
      <c r="AJ88" s="59">
        <v>5046.5691160552115</v>
      </c>
      <c r="AK88" s="59">
        <v>5207.7533677455913</v>
      </c>
      <c r="AL88" s="59">
        <v>5676.5607005154661</v>
      </c>
      <c r="AM88" s="59">
        <v>3003.1064249449237</v>
      </c>
      <c r="AN88" s="59">
        <v>5625.5196947310324</v>
      </c>
      <c r="AO88" s="59">
        <v>10652.281358343487</v>
      </c>
      <c r="AP88" s="59">
        <f>SUM(AQ88:BB88)</f>
        <v>78340.375274188948</v>
      </c>
      <c r="AQ88" s="59">
        <v>5082.5164744215399</v>
      </c>
      <c r="AR88" s="59">
        <v>5661.0151465154704</v>
      </c>
      <c r="AS88" s="59">
        <v>8174.0625532142676</v>
      </c>
      <c r="AT88" s="59">
        <v>3442.1513478152492</v>
      </c>
      <c r="AU88" s="59">
        <v>6298.5913935347708</v>
      </c>
      <c r="AV88" s="59">
        <v>9993.9907488429308</v>
      </c>
      <c r="AW88" s="59">
        <v>5215.7340571433579</v>
      </c>
      <c r="AX88" s="59">
        <v>6119.9475274461947</v>
      </c>
      <c r="AY88" s="59">
        <v>5921.4604176316434</v>
      </c>
      <c r="AZ88" s="59">
        <v>3063.409843648742</v>
      </c>
      <c r="BA88" s="59">
        <v>6879.5684419731133</v>
      </c>
      <c r="BB88" s="60">
        <v>12487.927322001668</v>
      </c>
      <c r="BC88" s="59">
        <f>SUM(BD88:BO88)</f>
        <v>95871.289487080037</v>
      </c>
      <c r="BD88" s="59">
        <v>7192.6630765065202</v>
      </c>
      <c r="BE88" s="59">
        <v>6614.4808883742344</v>
      </c>
      <c r="BF88" s="59">
        <v>9719.4258334765982</v>
      </c>
      <c r="BG88" s="59">
        <v>4882.0101434587978</v>
      </c>
      <c r="BH88" s="59">
        <v>7255.131270380667</v>
      </c>
      <c r="BI88" s="59">
        <v>12890.418973820886</v>
      </c>
      <c r="BJ88" s="59">
        <v>6378.9246322676163</v>
      </c>
      <c r="BK88" s="59">
        <v>7350.1797223701487</v>
      </c>
      <c r="BL88" s="59">
        <v>8188.9858366796889</v>
      </c>
      <c r="BM88" s="59">
        <v>3876.0853735514738</v>
      </c>
      <c r="BN88" s="59">
        <v>8100.973863331782</v>
      </c>
      <c r="BO88" s="60">
        <v>13422.00987286163</v>
      </c>
    </row>
    <row r="89" spans="1:67">
      <c r="A89" s="63" t="s">
        <v>156</v>
      </c>
      <c r="B89" s="73" t="s">
        <v>157</v>
      </c>
      <c r="C89" s="59">
        <f t="shared" ref="C89:C131" si="10">SUM(D89:O89)</f>
        <v>7459.6004680499991</v>
      </c>
      <c r="D89" s="59">
        <v>305.02011771999997</v>
      </c>
      <c r="E89" s="59">
        <v>659.72036131999994</v>
      </c>
      <c r="F89" s="59">
        <v>649.62899087999995</v>
      </c>
      <c r="G89" s="59">
        <v>449.66614929999992</v>
      </c>
      <c r="H89" s="59">
        <v>599.5892555800001</v>
      </c>
      <c r="I89" s="59">
        <v>869.68896017999987</v>
      </c>
      <c r="J89" s="59">
        <v>565.53505536</v>
      </c>
      <c r="K89" s="59">
        <v>577.14977317</v>
      </c>
      <c r="L89" s="59">
        <v>678.55951581999989</v>
      </c>
      <c r="M89" s="59">
        <v>488.94157570000004</v>
      </c>
      <c r="N89" s="59">
        <v>786.95620952999991</v>
      </c>
      <c r="O89" s="59">
        <v>829.14450349000026</v>
      </c>
      <c r="P89" s="59">
        <f t="shared" ref="P89:P131" si="11">SUM(Q89:AB89)</f>
        <v>8933.5490539500006</v>
      </c>
      <c r="Q89" s="59">
        <v>57.57264851</v>
      </c>
      <c r="R89" s="59">
        <v>745.29364091000014</v>
      </c>
      <c r="S89" s="59">
        <v>734.56743229999995</v>
      </c>
      <c r="T89" s="59">
        <v>767.98389551999992</v>
      </c>
      <c r="U89" s="59">
        <v>685.28762252999991</v>
      </c>
      <c r="V89" s="59">
        <v>1029.5814338</v>
      </c>
      <c r="W89" s="59">
        <v>456.26851983999995</v>
      </c>
      <c r="X89" s="59">
        <v>582.2813804299999</v>
      </c>
      <c r="Y89" s="59">
        <v>751.79562970000029</v>
      </c>
      <c r="Z89" s="59">
        <v>519.67459839999992</v>
      </c>
      <c r="AA89" s="59">
        <v>878.88300147000007</v>
      </c>
      <c r="AB89" s="59">
        <v>1724.3592505399997</v>
      </c>
      <c r="AC89" s="59">
        <f t="shared" ref="AC89:AC131" si="12">SUM(AD89:AO89)</f>
        <v>9988.4567763999985</v>
      </c>
      <c r="AD89" s="59">
        <v>309.73582957999997</v>
      </c>
      <c r="AE89" s="59">
        <v>618.34710189999998</v>
      </c>
      <c r="AF89" s="59">
        <v>983.72467332000019</v>
      </c>
      <c r="AG89" s="59">
        <v>455.37495455999999</v>
      </c>
      <c r="AH89" s="59">
        <v>738.37677864999989</v>
      </c>
      <c r="AI89" s="59">
        <v>1087.8889249000003</v>
      </c>
      <c r="AJ89" s="59">
        <v>655.90811033999978</v>
      </c>
      <c r="AK89" s="59">
        <v>945.28869456000007</v>
      </c>
      <c r="AL89" s="59">
        <v>834.39815007999982</v>
      </c>
      <c r="AM89" s="59">
        <v>554.10266240999999</v>
      </c>
      <c r="AN89" s="59">
        <v>1187.7628897399998</v>
      </c>
      <c r="AO89" s="59">
        <v>1617.5480063599998</v>
      </c>
      <c r="AP89" s="59">
        <f t="shared" ref="AP89:AP131" si="13">SUM(AQ89:BB89)</f>
        <v>10050.99517885</v>
      </c>
      <c r="AQ89" s="59">
        <v>437.99998067000001</v>
      </c>
      <c r="AR89" s="59">
        <v>909.97145046000003</v>
      </c>
      <c r="AS89" s="59">
        <v>682.24531147999994</v>
      </c>
      <c r="AT89" s="59">
        <v>750.28428328000007</v>
      </c>
      <c r="AU89" s="59">
        <v>666.62914849999993</v>
      </c>
      <c r="AV89" s="59">
        <v>1171.9912643900002</v>
      </c>
      <c r="AW89" s="59">
        <v>894.14496128000008</v>
      </c>
      <c r="AX89" s="59">
        <v>707.24186077999991</v>
      </c>
      <c r="AY89" s="59">
        <v>910.44121845000006</v>
      </c>
      <c r="AZ89" s="59">
        <v>746.1415811600001</v>
      </c>
      <c r="BA89" s="59">
        <v>915.27845601999991</v>
      </c>
      <c r="BB89" s="60">
        <v>1258.6256623800002</v>
      </c>
      <c r="BC89" s="59">
        <f t="shared" ref="BC89:BC91" si="14">SUM(BD89:BO89)</f>
        <v>12933.730170377414</v>
      </c>
      <c r="BD89" s="59">
        <v>570.25017846999992</v>
      </c>
      <c r="BE89" s="59">
        <v>1186.9485098300001</v>
      </c>
      <c r="BF89" s="59">
        <v>1115.43321939</v>
      </c>
      <c r="BG89" s="59">
        <v>950.22480082999994</v>
      </c>
      <c r="BH89" s="59">
        <v>1095.5424760100002</v>
      </c>
      <c r="BI89" s="59">
        <v>1529.9102912508656</v>
      </c>
      <c r="BJ89" s="59">
        <v>964.47509689913466</v>
      </c>
      <c r="BK89" s="59">
        <v>940.65058293547008</v>
      </c>
      <c r="BL89" s="59">
        <v>1225.8921151845304</v>
      </c>
      <c r="BM89" s="59">
        <v>1018.6321142544444</v>
      </c>
      <c r="BN89" s="59">
        <v>1036.2516255149208</v>
      </c>
      <c r="BO89" s="60">
        <v>1299.519159808051</v>
      </c>
    </row>
    <row r="90" spans="1:67">
      <c r="A90" s="63" t="s">
        <v>158</v>
      </c>
      <c r="B90" s="64" t="s">
        <v>159</v>
      </c>
      <c r="C90" s="59">
        <f t="shared" si="10"/>
        <v>7459.6004680499991</v>
      </c>
      <c r="D90" s="59">
        <v>305.02011771999997</v>
      </c>
      <c r="E90" s="59">
        <v>659.72036131999994</v>
      </c>
      <c r="F90" s="59">
        <v>649.62899087999995</v>
      </c>
      <c r="G90" s="59">
        <v>449.66614929999992</v>
      </c>
      <c r="H90" s="59">
        <v>599.5892555800001</v>
      </c>
      <c r="I90" s="59">
        <v>869.68896017999987</v>
      </c>
      <c r="J90" s="59">
        <v>565.53505536</v>
      </c>
      <c r="K90" s="59">
        <v>577.14977317</v>
      </c>
      <c r="L90" s="59">
        <v>678.55951581999989</v>
      </c>
      <c r="M90" s="59">
        <v>488.94157570000004</v>
      </c>
      <c r="N90" s="59">
        <v>786.95620952999991</v>
      </c>
      <c r="O90" s="59">
        <v>829.14450349000026</v>
      </c>
      <c r="P90" s="59">
        <f t="shared" si="11"/>
        <v>8933.5490539500006</v>
      </c>
      <c r="Q90" s="59">
        <v>57.57264851</v>
      </c>
      <c r="R90" s="59">
        <v>745.29364091000014</v>
      </c>
      <c r="S90" s="59">
        <v>734.56743229999995</v>
      </c>
      <c r="T90" s="59">
        <v>767.98389551999992</v>
      </c>
      <c r="U90" s="59">
        <v>685.28762252999991</v>
      </c>
      <c r="V90" s="59">
        <v>1029.5814338</v>
      </c>
      <c r="W90" s="59">
        <v>456.26851983999995</v>
      </c>
      <c r="X90" s="59">
        <v>582.2813804299999</v>
      </c>
      <c r="Y90" s="59">
        <v>751.79562970000029</v>
      </c>
      <c r="Z90" s="59">
        <v>519.67459839999992</v>
      </c>
      <c r="AA90" s="59">
        <v>878.88300147000007</v>
      </c>
      <c r="AB90" s="59">
        <v>1724.3592505399997</v>
      </c>
      <c r="AC90" s="59">
        <f t="shared" si="12"/>
        <v>9988.4567763999985</v>
      </c>
      <c r="AD90" s="59">
        <v>309.73582957999997</v>
      </c>
      <c r="AE90" s="59">
        <v>618.34710189999998</v>
      </c>
      <c r="AF90" s="59">
        <v>983.72467332000019</v>
      </c>
      <c r="AG90" s="59">
        <v>455.37495455999999</v>
      </c>
      <c r="AH90" s="59">
        <v>738.37677864999989</v>
      </c>
      <c r="AI90" s="59">
        <v>1087.8889249000003</v>
      </c>
      <c r="AJ90" s="59">
        <v>655.90811033999978</v>
      </c>
      <c r="AK90" s="59">
        <v>945.28869456000007</v>
      </c>
      <c r="AL90" s="59">
        <v>834.39815007999982</v>
      </c>
      <c r="AM90" s="59">
        <v>554.10266240999999</v>
      </c>
      <c r="AN90" s="59">
        <v>1187.7628897399998</v>
      </c>
      <c r="AO90" s="59">
        <v>1617.5480063599998</v>
      </c>
      <c r="AP90" s="59">
        <f t="shared" si="13"/>
        <v>10050.99517885</v>
      </c>
      <c r="AQ90" s="59">
        <v>437.99998067000001</v>
      </c>
      <c r="AR90" s="59">
        <v>909.97145046000003</v>
      </c>
      <c r="AS90" s="59">
        <v>682.24531147999994</v>
      </c>
      <c r="AT90" s="59">
        <v>750.28428328000007</v>
      </c>
      <c r="AU90" s="59">
        <v>666.62914849999993</v>
      </c>
      <c r="AV90" s="59">
        <v>1171.9912643900002</v>
      </c>
      <c r="AW90" s="59">
        <v>894.14496128000008</v>
      </c>
      <c r="AX90" s="59">
        <v>707.24186077999991</v>
      </c>
      <c r="AY90" s="59">
        <v>910.44121845000006</v>
      </c>
      <c r="AZ90" s="59">
        <v>746.1415811600001</v>
      </c>
      <c r="BA90" s="59">
        <v>915.27845601999991</v>
      </c>
      <c r="BB90" s="60">
        <v>1258.6256623800002</v>
      </c>
      <c r="BC90" s="59">
        <f t="shared" si="14"/>
        <v>12933.730170377414</v>
      </c>
      <c r="BD90" s="59">
        <v>570.25017846999992</v>
      </c>
      <c r="BE90" s="59">
        <v>1186.9485098300001</v>
      </c>
      <c r="BF90" s="59">
        <v>1115.43321939</v>
      </c>
      <c r="BG90" s="59">
        <v>950.22480082999994</v>
      </c>
      <c r="BH90" s="59">
        <v>1095.5424760100002</v>
      </c>
      <c r="BI90" s="59">
        <v>1529.9102912508656</v>
      </c>
      <c r="BJ90" s="59">
        <v>964.47509689913466</v>
      </c>
      <c r="BK90" s="59">
        <v>940.65058293547008</v>
      </c>
      <c r="BL90" s="59">
        <v>1225.8921151845304</v>
      </c>
      <c r="BM90" s="59">
        <v>1018.6321142544444</v>
      </c>
      <c r="BN90" s="59">
        <v>1036.2516255149208</v>
      </c>
      <c r="BO90" s="60">
        <v>1299.519159808051</v>
      </c>
    </row>
    <row r="91" spans="1:67">
      <c r="A91" s="63" t="s">
        <v>160</v>
      </c>
      <c r="B91" s="64" t="s">
        <v>161</v>
      </c>
      <c r="C91" s="59">
        <f t="shared" si="10"/>
        <v>0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f t="shared" si="11"/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f t="shared" si="12"/>
        <v>0</v>
      </c>
      <c r="AD91" s="59">
        <v>0</v>
      </c>
      <c r="AE91" s="59">
        <v>0</v>
      </c>
      <c r="AF91" s="59">
        <v>0</v>
      </c>
      <c r="AG91" s="59">
        <v>0</v>
      </c>
      <c r="AH91" s="59">
        <v>0</v>
      </c>
      <c r="AI91" s="59">
        <v>0</v>
      </c>
      <c r="AJ91" s="59">
        <v>0</v>
      </c>
      <c r="AK91" s="59">
        <v>0</v>
      </c>
      <c r="AL91" s="59">
        <v>0</v>
      </c>
      <c r="AM91" s="59">
        <v>0</v>
      </c>
      <c r="AN91" s="59">
        <v>0</v>
      </c>
      <c r="AO91" s="59">
        <v>0</v>
      </c>
      <c r="AP91" s="59">
        <f t="shared" si="13"/>
        <v>0</v>
      </c>
      <c r="AQ91" s="59">
        <v>0</v>
      </c>
      <c r="AR91" s="59">
        <v>0</v>
      </c>
      <c r="AS91" s="59">
        <v>0</v>
      </c>
      <c r="AT91" s="59">
        <v>0</v>
      </c>
      <c r="AU91" s="59">
        <v>0</v>
      </c>
      <c r="AV91" s="59">
        <v>0</v>
      </c>
      <c r="AW91" s="59">
        <v>0</v>
      </c>
      <c r="AX91" s="59">
        <v>0</v>
      </c>
      <c r="AY91" s="59">
        <v>0</v>
      </c>
      <c r="AZ91" s="59">
        <v>0</v>
      </c>
      <c r="BA91" s="59">
        <v>0</v>
      </c>
      <c r="BB91" s="60">
        <v>0</v>
      </c>
      <c r="BC91" s="59">
        <f t="shared" si="14"/>
        <v>0</v>
      </c>
      <c r="BD91" s="59">
        <v>0</v>
      </c>
      <c r="BE91" s="59">
        <v>0</v>
      </c>
      <c r="BF91" s="59">
        <v>0</v>
      </c>
      <c r="BG91" s="59">
        <v>0</v>
      </c>
      <c r="BH91" s="59">
        <v>0</v>
      </c>
      <c r="BI91" s="59">
        <v>0</v>
      </c>
      <c r="BJ91" s="59">
        <v>0</v>
      </c>
      <c r="BK91" s="59">
        <v>0</v>
      </c>
      <c r="BL91" s="59">
        <v>0</v>
      </c>
      <c r="BM91" s="59">
        <v>0</v>
      </c>
      <c r="BN91" s="59">
        <v>0</v>
      </c>
      <c r="BO91" s="60">
        <v>0</v>
      </c>
    </row>
    <row r="92" spans="1:67">
      <c r="A92" s="56" t="s">
        <v>162</v>
      </c>
      <c r="B92" s="57" t="s">
        <v>163</v>
      </c>
      <c r="C92" s="59">
        <f>SUM(D92:O92)</f>
        <v>25404.672149532544</v>
      </c>
      <c r="D92" s="59">
        <v>428.95851086999994</v>
      </c>
      <c r="E92" s="59">
        <v>1274.2170085749992</v>
      </c>
      <c r="F92" s="59">
        <v>2488.2826944239987</v>
      </c>
      <c r="G92" s="59">
        <v>1995.0341419970009</v>
      </c>
      <c r="H92" s="59">
        <v>1896.6755582508024</v>
      </c>
      <c r="I92" s="59">
        <v>1947.5078073489221</v>
      </c>
      <c r="J92" s="59">
        <v>2041.1206566720896</v>
      </c>
      <c r="K92" s="59">
        <v>1838.5294709241857</v>
      </c>
      <c r="L92" s="59">
        <v>1856.5297770078196</v>
      </c>
      <c r="M92" s="59">
        <v>1880.6432254873496</v>
      </c>
      <c r="N92" s="59">
        <v>3761.1326528260502</v>
      </c>
      <c r="O92" s="59">
        <v>3996.0406451493259</v>
      </c>
      <c r="P92" s="59">
        <f>SUM(Q92:AB92)</f>
        <v>20992.624043857759</v>
      </c>
      <c r="Q92" s="59">
        <v>410.09445567515172</v>
      </c>
      <c r="R92" s="59">
        <v>465.86453352767307</v>
      </c>
      <c r="S92" s="59">
        <v>1286.1159541991019</v>
      </c>
      <c r="T92" s="59">
        <v>1038.9430659809234</v>
      </c>
      <c r="U92" s="59">
        <v>2092.2780615563211</v>
      </c>
      <c r="V92" s="59">
        <v>1221.9837141243911</v>
      </c>
      <c r="W92" s="59">
        <v>1363.7026330896672</v>
      </c>
      <c r="X92" s="59">
        <v>1684.8931498865106</v>
      </c>
      <c r="Y92" s="59">
        <v>1661.7689520342863</v>
      </c>
      <c r="Z92" s="59">
        <v>1693.1838961148105</v>
      </c>
      <c r="AA92" s="59">
        <v>3110.0520087138539</v>
      </c>
      <c r="AB92" s="59">
        <v>4963.743618955069</v>
      </c>
      <c r="AC92" s="59">
        <f>SUM(AD92:AO92)</f>
        <v>26504.832987623209</v>
      </c>
      <c r="AD92" s="59">
        <v>286.68845897866936</v>
      </c>
      <c r="AE92" s="59">
        <v>934.03259118950689</v>
      </c>
      <c r="AF92" s="59">
        <v>2310.4746718456008</v>
      </c>
      <c r="AG92" s="59">
        <v>1230.0346466805029</v>
      </c>
      <c r="AH92" s="59">
        <v>2072.4045093087657</v>
      </c>
      <c r="AI92" s="59">
        <v>2172.7835768710984</v>
      </c>
      <c r="AJ92" s="59">
        <v>2074.0117814951855</v>
      </c>
      <c r="AK92" s="59">
        <v>1948.6979506842945</v>
      </c>
      <c r="AL92" s="59">
        <v>1866.0753886962511</v>
      </c>
      <c r="AM92" s="59">
        <v>2723.4199577763011</v>
      </c>
      <c r="AN92" s="59">
        <v>3282.8220675456196</v>
      </c>
      <c r="AO92" s="59">
        <v>5603.3873865514179</v>
      </c>
      <c r="AP92" s="59">
        <f>SUM(AQ92:BB92)</f>
        <v>30034.112012497437</v>
      </c>
      <c r="AQ92" s="59">
        <v>187.75384936942481</v>
      </c>
      <c r="AR92" s="59">
        <v>1652.0796410498569</v>
      </c>
      <c r="AS92" s="59">
        <v>1857.9521171457595</v>
      </c>
      <c r="AT92" s="59">
        <v>2917.5517043370983</v>
      </c>
      <c r="AU92" s="59">
        <v>2621.4675556111888</v>
      </c>
      <c r="AV92" s="59">
        <v>3135.1187963284219</v>
      </c>
      <c r="AW92" s="59">
        <v>2246.5975411527706</v>
      </c>
      <c r="AX92" s="59">
        <v>1975.655463215209</v>
      </c>
      <c r="AY92" s="59">
        <v>2734.2432334468613</v>
      </c>
      <c r="AZ92" s="59">
        <v>1463.6201591852928</v>
      </c>
      <c r="BA92" s="59">
        <v>3361.9058697978185</v>
      </c>
      <c r="BB92" s="60">
        <v>5880.1660818577357</v>
      </c>
      <c r="BC92" s="59">
        <f>SUM(BD92:BO92)</f>
        <v>42723.009509768075</v>
      </c>
      <c r="BD92" s="59">
        <v>1367.2786295758447</v>
      </c>
      <c r="BE92" s="59">
        <v>2872.5187143744238</v>
      </c>
      <c r="BF92" s="59">
        <v>2662.4249130212233</v>
      </c>
      <c r="BG92" s="59">
        <v>3532.8755425595737</v>
      </c>
      <c r="BH92" s="59">
        <v>2935.4567409562064</v>
      </c>
      <c r="BI92" s="59">
        <v>3217.1160993055901</v>
      </c>
      <c r="BJ92" s="59">
        <v>2919.1518501717819</v>
      </c>
      <c r="BK92" s="59">
        <v>4869.3114133477629</v>
      </c>
      <c r="BL92" s="59">
        <v>4016.3757967232441</v>
      </c>
      <c r="BM92" s="59">
        <v>3061.7056191082074</v>
      </c>
      <c r="BN92" s="59">
        <v>4382.5782633785529</v>
      </c>
      <c r="BO92" s="60">
        <v>6886.2159272456665</v>
      </c>
    </row>
    <row r="93" spans="1:67">
      <c r="A93" s="56" t="s">
        <v>164</v>
      </c>
      <c r="B93" s="57" t="s">
        <v>165</v>
      </c>
      <c r="C93" s="59">
        <f t="shared" si="10"/>
        <v>0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f t="shared" si="11"/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f t="shared" si="12"/>
        <v>0</v>
      </c>
      <c r="AD93" s="59">
        <v>0</v>
      </c>
      <c r="AE93" s="59">
        <v>0</v>
      </c>
      <c r="AF93" s="59">
        <v>0</v>
      </c>
      <c r="AG93" s="59">
        <v>0</v>
      </c>
      <c r="AH93" s="59">
        <v>0</v>
      </c>
      <c r="AI93" s="59">
        <v>0</v>
      </c>
      <c r="AJ93" s="59">
        <v>0</v>
      </c>
      <c r="AK93" s="59">
        <v>0</v>
      </c>
      <c r="AL93" s="59">
        <v>0</v>
      </c>
      <c r="AM93" s="59">
        <v>0</v>
      </c>
      <c r="AN93" s="59">
        <v>0</v>
      </c>
      <c r="AO93" s="59">
        <v>0</v>
      </c>
      <c r="AP93" s="59">
        <f t="shared" si="13"/>
        <v>0</v>
      </c>
      <c r="AQ93" s="59">
        <v>0</v>
      </c>
      <c r="AR93" s="59">
        <v>0</v>
      </c>
      <c r="AS93" s="59">
        <v>0</v>
      </c>
      <c r="AT93" s="59">
        <v>0</v>
      </c>
      <c r="AU93" s="59">
        <v>0</v>
      </c>
      <c r="AV93" s="59">
        <v>0</v>
      </c>
      <c r="AW93" s="59">
        <v>0</v>
      </c>
      <c r="AX93" s="59">
        <v>0</v>
      </c>
      <c r="AY93" s="59">
        <v>0</v>
      </c>
      <c r="AZ93" s="59">
        <v>0</v>
      </c>
      <c r="BA93" s="59">
        <v>0</v>
      </c>
      <c r="BB93" s="60">
        <v>0</v>
      </c>
      <c r="BC93" s="59">
        <f t="shared" ref="BC93:BC131" si="15">SUM(BD93:BO93)</f>
        <v>0</v>
      </c>
      <c r="BD93" s="59">
        <v>0</v>
      </c>
      <c r="BE93" s="59">
        <v>0</v>
      </c>
      <c r="BF93" s="59">
        <v>0</v>
      </c>
      <c r="BG93" s="59">
        <v>0</v>
      </c>
      <c r="BH93" s="59">
        <v>0</v>
      </c>
      <c r="BI93" s="59">
        <v>0</v>
      </c>
      <c r="BJ93" s="59">
        <v>0</v>
      </c>
      <c r="BK93" s="59">
        <v>0</v>
      </c>
      <c r="BL93" s="59">
        <v>0</v>
      </c>
      <c r="BM93" s="59">
        <v>0</v>
      </c>
      <c r="BN93" s="59">
        <v>0</v>
      </c>
      <c r="BO93" s="60">
        <v>0</v>
      </c>
    </row>
    <row r="94" spans="1:67">
      <c r="A94" s="56" t="s">
        <v>166</v>
      </c>
      <c r="B94" s="57" t="s">
        <v>106</v>
      </c>
      <c r="C94" s="59">
        <f t="shared" si="10"/>
        <v>20410.315394050958</v>
      </c>
      <c r="D94" s="59">
        <v>1126.9750922120345</v>
      </c>
      <c r="E94" s="59">
        <v>1662.7168654366765</v>
      </c>
      <c r="F94" s="59">
        <v>1481.1367368066763</v>
      </c>
      <c r="G94" s="59">
        <v>644.38218072667655</v>
      </c>
      <c r="H94" s="59">
        <v>2733.3968429586766</v>
      </c>
      <c r="I94" s="59">
        <v>2060.3716144890759</v>
      </c>
      <c r="J94" s="59">
        <v>1130.9923960466767</v>
      </c>
      <c r="K94" s="59">
        <v>1858.4006310166744</v>
      </c>
      <c r="L94" s="59">
        <v>1405.9159818166797</v>
      </c>
      <c r="M94" s="59">
        <v>714.17821866667282</v>
      </c>
      <c r="N94" s="59">
        <v>4129.0644314236761</v>
      </c>
      <c r="O94" s="59">
        <v>1462.7844024507626</v>
      </c>
      <c r="P94" s="59">
        <f t="shared" si="11"/>
        <v>22134.308573077382</v>
      </c>
      <c r="Q94" s="59">
        <v>1649.5890689821713</v>
      </c>
      <c r="R94" s="59">
        <v>1148.867361908342</v>
      </c>
      <c r="S94" s="59">
        <v>1170.038557425308</v>
      </c>
      <c r="T94" s="59">
        <v>2491.3282576086781</v>
      </c>
      <c r="U94" s="59">
        <v>2618.2349870494809</v>
      </c>
      <c r="V94" s="59">
        <v>1779.7902904733451</v>
      </c>
      <c r="W94" s="59">
        <v>1759.446123666401</v>
      </c>
      <c r="X94" s="59">
        <v>1261.5150464886094</v>
      </c>
      <c r="Y94" s="59">
        <v>2151.4210167706869</v>
      </c>
      <c r="Z94" s="59">
        <v>1813.6384418630835</v>
      </c>
      <c r="AA94" s="59">
        <v>2160.5206947537636</v>
      </c>
      <c r="AB94" s="59">
        <v>2129.918726087511</v>
      </c>
      <c r="AC94" s="59">
        <f t="shared" si="12"/>
        <v>26052.233243058152</v>
      </c>
      <c r="AD94" s="59">
        <v>1724.9830554319717</v>
      </c>
      <c r="AE94" s="59">
        <v>1089.7819092357395</v>
      </c>
      <c r="AF94" s="59">
        <v>1441.7745978532557</v>
      </c>
      <c r="AG94" s="59">
        <v>2694.024892219089</v>
      </c>
      <c r="AH94" s="59">
        <v>3275.5598405520022</v>
      </c>
      <c r="AI94" s="59">
        <v>2201.7204506869393</v>
      </c>
      <c r="AJ94" s="59">
        <v>2754.1275082348566</v>
      </c>
      <c r="AK94" s="59">
        <v>1608.963069360768</v>
      </c>
      <c r="AL94" s="59">
        <v>859.05550574516246</v>
      </c>
      <c r="AM94" s="59">
        <v>2590.9256796444979</v>
      </c>
      <c r="AN94" s="59">
        <v>3465.9568148623616</v>
      </c>
      <c r="AO94" s="59">
        <v>2345.35991923151</v>
      </c>
      <c r="AP94" s="59">
        <f t="shared" si="13"/>
        <v>25850.88566678132</v>
      </c>
      <c r="AQ94" s="59">
        <v>1769.0226630173909</v>
      </c>
      <c r="AR94" s="59">
        <v>1219.6656983569394</v>
      </c>
      <c r="AS94" s="59">
        <v>1882.4729848940035</v>
      </c>
      <c r="AT94" s="59">
        <v>2610.7012313760679</v>
      </c>
      <c r="AU94" s="59">
        <v>3207.8741480745825</v>
      </c>
      <c r="AV94" s="59">
        <v>2233.9110875140223</v>
      </c>
      <c r="AW94" s="59">
        <v>1180.2988121365806</v>
      </c>
      <c r="AX94" s="59">
        <v>2593.4138657634762</v>
      </c>
      <c r="AY94" s="59">
        <v>1082.605906581573</v>
      </c>
      <c r="AZ94" s="59">
        <v>2500.7769430540343</v>
      </c>
      <c r="BA94" s="59">
        <v>3075.4815688454878</v>
      </c>
      <c r="BB94" s="60">
        <v>2494.660757167163</v>
      </c>
      <c r="BC94" s="59">
        <f t="shared" si="15"/>
        <v>25749.829043551523</v>
      </c>
      <c r="BD94" s="59">
        <v>1416.3272549038707</v>
      </c>
      <c r="BE94" s="59">
        <v>713.89317166922683</v>
      </c>
      <c r="BF94" s="59">
        <v>1805.6935999258174</v>
      </c>
      <c r="BG94" s="59">
        <v>2178.8851892742714</v>
      </c>
      <c r="BH94" s="59">
        <v>3397.1160777309374</v>
      </c>
      <c r="BI94" s="59">
        <v>2236.8120617720251</v>
      </c>
      <c r="BJ94" s="59">
        <v>1329.2130606880899</v>
      </c>
      <c r="BK94" s="59">
        <v>682.00587033990485</v>
      </c>
      <c r="BL94" s="59">
        <v>2042.8856863283388</v>
      </c>
      <c r="BM94" s="59">
        <v>2165.5744901809107</v>
      </c>
      <c r="BN94" s="59">
        <v>3560.2773619178561</v>
      </c>
      <c r="BO94" s="60">
        <v>4221.1452188202738</v>
      </c>
    </row>
    <row r="95" spans="1:67">
      <c r="A95" s="63" t="s">
        <v>167</v>
      </c>
      <c r="B95" s="73" t="s">
        <v>168</v>
      </c>
      <c r="C95" s="59">
        <f t="shared" si="10"/>
        <v>5622.683363099999</v>
      </c>
      <c r="D95" s="59">
        <v>642.35269034999976</v>
      </c>
      <c r="E95" s="59">
        <v>170.10492902000033</v>
      </c>
      <c r="F95" s="59">
        <v>631.37082433999979</v>
      </c>
      <c r="G95" s="59">
        <v>192.19428660999984</v>
      </c>
      <c r="H95" s="59">
        <v>351.4066124500003</v>
      </c>
      <c r="I95" s="59">
        <v>833.74235572000009</v>
      </c>
      <c r="J95" s="59">
        <v>632.38772437999955</v>
      </c>
      <c r="K95" s="59">
        <v>166.96185810999967</v>
      </c>
      <c r="L95" s="59">
        <v>587.96891268000081</v>
      </c>
      <c r="M95" s="59">
        <v>233.92832742999872</v>
      </c>
      <c r="N95" s="59">
        <v>1179.1339788000005</v>
      </c>
      <c r="O95" s="59">
        <v>1.130863210000201</v>
      </c>
      <c r="P95" s="59">
        <f t="shared" si="11"/>
        <v>5951.4091747599987</v>
      </c>
      <c r="Q95" s="59">
        <v>646.54205587000013</v>
      </c>
      <c r="R95" s="59">
        <v>163.57695428999989</v>
      </c>
      <c r="S95" s="59">
        <v>590.52242850000027</v>
      </c>
      <c r="T95" s="59">
        <v>245.94428284999981</v>
      </c>
      <c r="U95" s="59">
        <v>363.87792132999977</v>
      </c>
      <c r="V95" s="59">
        <v>830.96181081999953</v>
      </c>
      <c r="W95" s="59">
        <v>645.0817075799996</v>
      </c>
      <c r="X95" s="59">
        <v>157.50702793000028</v>
      </c>
      <c r="Y95" s="59">
        <v>503.74555642000041</v>
      </c>
      <c r="Z95" s="59">
        <v>247.91453713999817</v>
      </c>
      <c r="AA95" s="59">
        <v>545.32854501000111</v>
      </c>
      <c r="AB95" s="59">
        <v>1010.4063470199999</v>
      </c>
      <c r="AC95" s="59">
        <f t="shared" si="12"/>
        <v>8322.5551888299997</v>
      </c>
      <c r="AD95" s="59">
        <v>679.18484619999992</v>
      </c>
      <c r="AE95" s="59">
        <v>157.33833578000019</v>
      </c>
      <c r="AF95" s="59">
        <v>557.91789817999916</v>
      </c>
      <c r="AG95" s="59">
        <v>333.92562742000041</v>
      </c>
      <c r="AH95" s="59">
        <v>902.74001019000025</v>
      </c>
      <c r="AI95" s="59">
        <v>1480.1213571200001</v>
      </c>
      <c r="AJ95" s="59">
        <v>730.38013850000334</v>
      </c>
      <c r="AK95" s="59">
        <v>205.45902002999628</v>
      </c>
      <c r="AL95" s="59">
        <v>403.99193507000291</v>
      </c>
      <c r="AM95" s="59">
        <v>354.8932889899973</v>
      </c>
      <c r="AN95" s="59">
        <v>968.08249968000018</v>
      </c>
      <c r="AO95" s="59">
        <v>1548.5202316700006</v>
      </c>
      <c r="AP95" s="59">
        <f t="shared" si="13"/>
        <v>8370.4564047900003</v>
      </c>
      <c r="AQ95" s="59">
        <v>743.91782523999996</v>
      </c>
      <c r="AR95" s="59">
        <v>204.97965399999987</v>
      </c>
      <c r="AS95" s="59">
        <v>388.78567669000103</v>
      </c>
      <c r="AT95" s="59">
        <v>409.43466863000003</v>
      </c>
      <c r="AU95" s="59">
        <v>1007.9449835599992</v>
      </c>
      <c r="AV95" s="59">
        <v>1520.8696928199995</v>
      </c>
      <c r="AW95" s="59">
        <v>731.97555395000199</v>
      </c>
      <c r="AX95" s="59">
        <v>194.17589349999889</v>
      </c>
      <c r="AY95" s="59">
        <v>267.9319329300007</v>
      </c>
      <c r="AZ95" s="59">
        <v>394.88000303999888</v>
      </c>
      <c r="BA95" s="59">
        <v>969.47513872000036</v>
      </c>
      <c r="BB95" s="60">
        <v>1536.0853817099999</v>
      </c>
      <c r="BC95" s="59">
        <f t="shared" si="15"/>
        <v>9851.5484420899957</v>
      </c>
      <c r="BD95" s="59">
        <v>745.7498918</v>
      </c>
      <c r="BE95" s="59">
        <v>211.81593862000011</v>
      </c>
      <c r="BF95" s="59">
        <v>244.61797296000009</v>
      </c>
      <c r="BG95" s="59">
        <v>461.53810356999998</v>
      </c>
      <c r="BH95" s="59">
        <v>1674.3880274099993</v>
      </c>
      <c r="BI95" s="59">
        <v>1451.3957879099994</v>
      </c>
      <c r="BJ95" s="59">
        <v>764.49911819000044</v>
      </c>
      <c r="BK95" s="59">
        <v>187.92528874000163</v>
      </c>
      <c r="BL95" s="59">
        <v>242.09441100000004</v>
      </c>
      <c r="BM95" s="59">
        <v>507.53580447999957</v>
      </c>
      <c r="BN95" s="59">
        <v>1942.8210476799986</v>
      </c>
      <c r="BO95" s="60">
        <v>1417.1670497299965</v>
      </c>
    </row>
    <row r="96" spans="1:67">
      <c r="A96" s="63" t="s">
        <v>169</v>
      </c>
      <c r="B96" s="73" t="s">
        <v>170</v>
      </c>
      <c r="C96" s="59">
        <f t="shared" si="10"/>
        <v>9747.5081911139605</v>
      </c>
      <c r="D96" s="59">
        <v>71.572930607284633</v>
      </c>
      <c r="E96" s="59">
        <v>1067.6191057619262</v>
      </c>
      <c r="F96" s="59">
        <v>419.16205951192643</v>
      </c>
      <c r="G96" s="59">
        <v>34.536950251926697</v>
      </c>
      <c r="H96" s="59">
        <v>1993.4402711039263</v>
      </c>
      <c r="I96" s="59">
        <v>814.50741423432589</v>
      </c>
      <c r="J96" s="59">
        <v>80.617152531927147</v>
      </c>
      <c r="K96" s="59">
        <v>1275.6896767919247</v>
      </c>
      <c r="L96" s="59">
        <v>402.36493030192895</v>
      </c>
      <c r="M96" s="59">
        <v>51.633396731924122</v>
      </c>
      <c r="N96" s="59">
        <v>2501.646580508926</v>
      </c>
      <c r="O96" s="59">
        <v>1034.7177227760126</v>
      </c>
      <c r="P96" s="59">
        <f t="shared" si="11"/>
        <v>12547.51474195738</v>
      </c>
      <c r="Q96" s="59">
        <v>715.92670772217127</v>
      </c>
      <c r="R96" s="59">
        <v>686.20713679834205</v>
      </c>
      <c r="S96" s="59">
        <v>289.37029085530759</v>
      </c>
      <c r="T96" s="59">
        <v>1962.645325518678</v>
      </c>
      <c r="U96" s="59">
        <v>1937.2117262494808</v>
      </c>
      <c r="V96" s="59">
        <v>678.20859355334551</v>
      </c>
      <c r="W96" s="59">
        <v>832.81331314640147</v>
      </c>
      <c r="X96" s="59">
        <v>821.60455961860919</v>
      </c>
      <c r="Y96" s="59">
        <v>1354.3128884706864</v>
      </c>
      <c r="Z96" s="59">
        <v>1278.7229478830852</v>
      </c>
      <c r="AA96" s="59">
        <v>1209.1320116737625</v>
      </c>
      <c r="AB96" s="59">
        <v>781.35924046751143</v>
      </c>
      <c r="AC96" s="59">
        <f t="shared" si="12"/>
        <v>13522.038458908151</v>
      </c>
      <c r="AD96" s="59">
        <v>700.08743663197174</v>
      </c>
      <c r="AE96" s="59">
        <v>231.86979394573919</v>
      </c>
      <c r="AF96" s="59">
        <v>451.33920945325679</v>
      </c>
      <c r="AG96" s="59">
        <v>2031.029455619089</v>
      </c>
      <c r="AH96" s="59">
        <v>1847.1649597920018</v>
      </c>
      <c r="AI96" s="59">
        <v>386.13393694693963</v>
      </c>
      <c r="AJ96" s="59">
        <v>1681.2287817648535</v>
      </c>
      <c r="AK96" s="59">
        <v>1073.0868830907718</v>
      </c>
      <c r="AL96" s="59">
        <v>506.43764723515949</v>
      </c>
      <c r="AM96" s="59">
        <v>1908.4370408745008</v>
      </c>
      <c r="AN96" s="59">
        <v>2220.8904536723612</v>
      </c>
      <c r="AO96" s="59">
        <v>484.33285988150942</v>
      </c>
      <c r="AP96" s="59">
        <f t="shared" si="13"/>
        <v>13810.975352521322</v>
      </c>
      <c r="AQ96" s="59">
        <v>681.59536189739072</v>
      </c>
      <c r="AR96" s="59">
        <v>559.11329210693953</v>
      </c>
      <c r="AS96" s="59">
        <v>1177.2953864640026</v>
      </c>
      <c r="AT96" s="59">
        <v>1861.4716447160674</v>
      </c>
      <c r="AU96" s="59">
        <v>1987.2801177745835</v>
      </c>
      <c r="AV96" s="59">
        <v>409.96203053402314</v>
      </c>
      <c r="AW96" s="59">
        <v>152.80907276657879</v>
      </c>
      <c r="AX96" s="59">
        <v>2097.2105443234773</v>
      </c>
      <c r="AY96" s="59">
        <v>524.6725533315722</v>
      </c>
      <c r="AZ96" s="59">
        <v>1799.5349195540355</v>
      </c>
      <c r="BA96" s="59">
        <v>1858.5839311854872</v>
      </c>
      <c r="BB96" s="60">
        <v>701.44649786716332</v>
      </c>
      <c r="BC96" s="59">
        <f t="shared" si="15"/>
        <v>15898.280601461527</v>
      </c>
      <c r="BD96" s="59">
        <v>670.57736310387088</v>
      </c>
      <c r="BE96" s="59">
        <v>502.07723304922672</v>
      </c>
      <c r="BF96" s="59">
        <v>1561.0756269658177</v>
      </c>
      <c r="BG96" s="59">
        <v>1717.3470857042716</v>
      </c>
      <c r="BH96" s="59">
        <v>1722.7280503209381</v>
      </c>
      <c r="BI96" s="59">
        <v>785.41627386202538</v>
      </c>
      <c r="BJ96" s="59">
        <v>564.71394249808964</v>
      </c>
      <c r="BK96" s="59">
        <v>494.08058159990316</v>
      </c>
      <c r="BL96" s="59">
        <v>1800.791275328339</v>
      </c>
      <c r="BM96" s="59">
        <v>1658.0386857009112</v>
      </c>
      <c r="BN96" s="59">
        <v>1617.4563142378568</v>
      </c>
      <c r="BO96" s="60">
        <v>2803.9781690902773</v>
      </c>
    </row>
    <row r="97" spans="1:67">
      <c r="A97" s="63" t="s">
        <v>171</v>
      </c>
      <c r="B97" s="73" t="s">
        <v>172</v>
      </c>
      <c r="C97" s="59">
        <f t="shared" si="10"/>
        <v>5040.1238398370006</v>
      </c>
      <c r="D97" s="59">
        <v>413.04947125475002</v>
      </c>
      <c r="E97" s="59">
        <v>424.99283065474998</v>
      </c>
      <c r="F97" s="59">
        <v>430.60385295474998</v>
      </c>
      <c r="G97" s="59">
        <v>417.65094386474999</v>
      </c>
      <c r="H97" s="59">
        <v>388.54995940474998</v>
      </c>
      <c r="I97" s="59">
        <v>412.12184453475004</v>
      </c>
      <c r="J97" s="59">
        <v>417.98751913475002</v>
      </c>
      <c r="K97" s="59">
        <v>415.74909611474999</v>
      </c>
      <c r="L97" s="59">
        <v>415.58213883474997</v>
      </c>
      <c r="M97" s="59">
        <v>428.61649450474994</v>
      </c>
      <c r="N97" s="59">
        <v>448.28387211474995</v>
      </c>
      <c r="O97" s="59">
        <v>426.93581646474996</v>
      </c>
      <c r="P97" s="59">
        <f t="shared" si="11"/>
        <v>3635.38465636</v>
      </c>
      <c r="Q97" s="59">
        <v>287.12030539000006</v>
      </c>
      <c r="R97" s="59">
        <v>299.08327082</v>
      </c>
      <c r="S97" s="59">
        <v>290.14583807000002</v>
      </c>
      <c r="T97" s="59">
        <v>282.73864924000003</v>
      </c>
      <c r="U97" s="59">
        <v>317.14533947000001</v>
      </c>
      <c r="V97" s="59">
        <v>270.61988610000003</v>
      </c>
      <c r="W97" s="59">
        <v>281.55110294000002</v>
      </c>
      <c r="X97" s="59">
        <v>282.40345894000006</v>
      </c>
      <c r="Y97" s="59">
        <v>293.36257188000002</v>
      </c>
      <c r="Z97" s="59">
        <v>287.00095684000001</v>
      </c>
      <c r="AA97" s="59">
        <v>406.06013806999999</v>
      </c>
      <c r="AB97" s="59">
        <v>338.15313860000003</v>
      </c>
      <c r="AC97" s="59">
        <f t="shared" si="12"/>
        <v>4207.6395953199999</v>
      </c>
      <c r="AD97" s="59">
        <v>345.71077260000004</v>
      </c>
      <c r="AE97" s="59">
        <v>700.57377951000001</v>
      </c>
      <c r="AF97" s="59">
        <v>432.51749022000001</v>
      </c>
      <c r="AG97" s="59">
        <v>329.06980918000005</v>
      </c>
      <c r="AH97" s="59">
        <v>525.65487057000007</v>
      </c>
      <c r="AI97" s="59">
        <v>335.46515662000002</v>
      </c>
      <c r="AJ97" s="59">
        <v>342.51858797</v>
      </c>
      <c r="AK97" s="59">
        <v>330.41716624000003</v>
      </c>
      <c r="AL97" s="59">
        <v>-51.37407655999997</v>
      </c>
      <c r="AM97" s="59">
        <v>327.59534977999999</v>
      </c>
      <c r="AN97" s="59">
        <v>276.98386151</v>
      </c>
      <c r="AO97" s="59">
        <v>312.50682768000001</v>
      </c>
      <c r="AP97" s="59">
        <f t="shared" si="13"/>
        <v>3669.4539094700003</v>
      </c>
      <c r="AQ97" s="59">
        <v>343.50947588000002</v>
      </c>
      <c r="AR97" s="59">
        <v>455.57275225000006</v>
      </c>
      <c r="AS97" s="59">
        <v>316.39192174000004</v>
      </c>
      <c r="AT97" s="59">
        <v>339.79491802999996</v>
      </c>
      <c r="AU97" s="59">
        <v>212.64904674000002</v>
      </c>
      <c r="AV97" s="59">
        <v>303.07936415999995</v>
      </c>
      <c r="AW97" s="59">
        <v>295.51418541999999</v>
      </c>
      <c r="AX97" s="59">
        <v>302.02742794000005</v>
      </c>
      <c r="AY97" s="59">
        <v>290.00142031999997</v>
      </c>
      <c r="AZ97" s="59">
        <v>306.36202046000005</v>
      </c>
      <c r="BA97" s="59">
        <v>247.42249894</v>
      </c>
      <c r="BB97" s="60">
        <v>257.12887759</v>
      </c>
      <c r="BC97" s="59">
        <f t="shared" si="15"/>
        <v>0</v>
      </c>
      <c r="BD97" s="59">
        <v>0</v>
      </c>
      <c r="BE97" s="59">
        <v>0</v>
      </c>
      <c r="BF97" s="59">
        <v>0</v>
      </c>
      <c r="BG97" s="59">
        <v>0</v>
      </c>
      <c r="BH97" s="59">
        <v>0</v>
      </c>
      <c r="BI97" s="59">
        <v>0</v>
      </c>
      <c r="BJ97" s="59">
        <v>0</v>
      </c>
      <c r="BK97" s="59">
        <v>0</v>
      </c>
      <c r="BL97" s="59">
        <v>0</v>
      </c>
      <c r="BM97" s="59">
        <v>0</v>
      </c>
      <c r="BN97" s="59">
        <v>0</v>
      </c>
      <c r="BO97" s="60">
        <v>0</v>
      </c>
    </row>
    <row r="98" spans="1:67">
      <c r="A98" s="56" t="s">
        <v>173</v>
      </c>
      <c r="B98" s="57" t="s">
        <v>174</v>
      </c>
      <c r="C98" s="59">
        <f t="shared" si="10"/>
        <v>1188.5566130699999</v>
      </c>
      <c r="D98" s="59">
        <v>9.1325050000000001</v>
      </c>
      <c r="E98" s="59">
        <v>6.0768899999999997</v>
      </c>
      <c r="F98" s="59">
        <v>0</v>
      </c>
      <c r="G98" s="59">
        <v>15.322506000000001</v>
      </c>
      <c r="H98" s="59">
        <v>6.0768899999999997</v>
      </c>
      <c r="I98" s="59">
        <v>6.0768899999999997</v>
      </c>
      <c r="J98" s="59">
        <v>19.161253000000002</v>
      </c>
      <c r="K98" s="59">
        <v>13.076889999999999</v>
      </c>
      <c r="L98" s="59">
        <v>8.5768899999999988</v>
      </c>
      <c r="M98" s="59">
        <v>81.118821819999994</v>
      </c>
      <c r="N98" s="59">
        <v>425.02121395</v>
      </c>
      <c r="O98" s="59">
        <v>598.91586329999996</v>
      </c>
      <c r="P98" s="59">
        <f t="shared" si="11"/>
        <v>4632.4872919099998</v>
      </c>
      <c r="Q98" s="59">
        <v>6.148638</v>
      </c>
      <c r="R98" s="59">
        <v>0</v>
      </c>
      <c r="S98" s="59">
        <v>15.348891</v>
      </c>
      <c r="T98" s="59">
        <v>0</v>
      </c>
      <c r="U98" s="59">
        <v>118.98597645</v>
      </c>
      <c r="V98" s="59">
        <v>206.51737577</v>
      </c>
      <c r="W98" s="59">
        <v>832.29650545000004</v>
      </c>
      <c r="X98" s="59">
        <v>9.4449981600000008</v>
      </c>
      <c r="Y98" s="59">
        <v>147.93542515000001</v>
      </c>
      <c r="Z98" s="59">
        <v>269.72408836</v>
      </c>
      <c r="AA98" s="59">
        <v>265.05444562999998</v>
      </c>
      <c r="AB98" s="59">
        <v>2761.0309479399998</v>
      </c>
      <c r="AC98" s="59">
        <f t="shared" si="12"/>
        <v>8777.1755281799997</v>
      </c>
      <c r="AD98" s="59">
        <v>0</v>
      </c>
      <c r="AE98" s="59">
        <v>287.51343400000002</v>
      </c>
      <c r="AF98" s="59">
        <v>1133.3783341000001</v>
      </c>
      <c r="AG98" s="59">
        <v>18.13775356</v>
      </c>
      <c r="AH98" s="59">
        <v>371.25638821000001</v>
      </c>
      <c r="AI98" s="59">
        <v>1734.0688894299999</v>
      </c>
      <c r="AJ98" s="59">
        <v>192.33088997999999</v>
      </c>
      <c r="AK98" s="59">
        <v>587.54589550000003</v>
      </c>
      <c r="AL98" s="59">
        <v>904.96520719</v>
      </c>
      <c r="AM98" s="59">
        <v>562.80049671999996</v>
      </c>
      <c r="AN98" s="59">
        <v>657.08766447999994</v>
      </c>
      <c r="AO98" s="59">
        <v>2328.0905750100001</v>
      </c>
      <c r="AP98" s="59">
        <f t="shared" si="13"/>
        <v>7320.9778998400006</v>
      </c>
      <c r="AQ98" s="59">
        <v>0</v>
      </c>
      <c r="AR98" s="59">
        <v>64.207415859999998</v>
      </c>
      <c r="AS98" s="59">
        <v>516.82343587000003</v>
      </c>
      <c r="AT98" s="59">
        <v>404.16055410000001</v>
      </c>
      <c r="AU98" s="59">
        <v>370.19849125999997</v>
      </c>
      <c r="AV98" s="59">
        <v>412.82306476999997</v>
      </c>
      <c r="AW98" s="59">
        <v>449.78892062</v>
      </c>
      <c r="AX98" s="59">
        <v>414.64506065</v>
      </c>
      <c r="AY98" s="59">
        <v>873.67779113000006</v>
      </c>
      <c r="AZ98" s="59">
        <v>681.56488774000002</v>
      </c>
      <c r="BA98" s="59">
        <v>1226.3322536200001</v>
      </c>
      <c r="BB98" s="60">
        <v>1906.75602422</v>
      </c>
      <c r="BC98" s="59">
        <f t="shared" si="15"/>
        <v>5727.1556182599988</v>
      </c>
      <c r="BD98" s="59">
        <v>2.2059000000000002</v>
      </c>
      <c r="BE98" s="59">
        <v>447.65548525000003</v>
      </c>
      <c r="BF98" s="59">
        <v>1223.36465331</v>
      </c>
      <c r="BG98" s="59">
        <v>5.7131999999999996</v>
      </c>
      <c r="BH98" s="59">
        <v>741.58802212000001</v>
      </c>
      <c r="BI98" s="59">
        <v>541.74482551999995</v>
      </c>
      <c r="BJ98" s="59">
        <v>472.17474834000001</v>
      </c>
      <c r="BK98" s="59">
        <v>420.03716459000003</v>
      </c>
      <c r="BL98" s="59">
        <v>824.64864738000006</v>
      </c>
      <c r="BM98" s="59">
        <v>66.132595600000002</v>
      </c>
      <c r="BN98" s="59">
        <v>274.29738697000005</v>
      </c>
      <c r="BO98" s="60">
        <v>707.59298918000002</v>
      </c>
    </row>
    <row r="99" spans="1:67">
      <c r="A99" s="63" t="s">
        <v>175</v>
      </c>
      <c r="B99" s="73" t="s">
        <v>176</v>
      </c>
      <c r="C99" s="59">
        <f t="shared" si="10"/>
        <v>83.315744000000009</v>
      </c>
      <c r="D99" s="59">
        <v>9.1325050000000001</v>
      </c>
      <c r="E99" s="59">
        <v>6.0768899999999997</v>
      </c>
      <c r="F99" s="59">
        <v>0</v>
      </c>
      <c r="G99" s="59">
        <v>15.322506000000001</v>
      </c>
      <c r="H99" s="59">
        <v>6.0768899999999997</v>
      </c>
      <c r="I99" s="59">
        <v>6.0768899999999997</v>
      </c>
      <c r="J99" s="59">
        <v>7.6612530000000003</v>
      </c>
      <c r="K99" s="59">
        <v>7.0768899999999997</v>
      </c>
      <c r="L99" s="59">
        <v>6.0768899999999997</v>
      </c>
      <c r="M99" s="59">
        <v>7.661251</v>
      </c>
      <c r="N99" s="59">
        <v>6.0768899999999997</v>
      </c>
      <c r="O99" s="59">
        <v>6.0768890000000004</v>
      </c>
      <c r="P99" s="59">
        <f t="shared" si="11"/>
        <v>3186.19397106</v>
      </c>
      <c r="Q99" s="59">
        <v>6.148638</v>
      </c>
      <c r="R99" s="59">
        <v>0</v>
      </c>
      <c r="S99" s="59">
        <v>15.348891</v>
      </c>
      <c r="T99" s="59">
        <v>0</v>
      </c>
      <c r="U99" s="59">
        <v>12.797276999999999</v>
      </c>
      <c r="V99" s="59">
        <v>8.9694050000000001</v>
      </c>
      <c r="W99" s="59">
        <v>672.69227626999998</v>
      </c>
      <c r="X99" s="59">
        <v>5.5678534900000001</v>
      </c>
      <c r="Y99" s="59">
        <v>146.12626549000001</v>
      </c>
      <c r="Z99" s="59">
        <v>25.559315179999999</v>
      </c>
      <c r="AA99" s="59">
        <v>185.42142534999999</v>
      </c>
      <c r="AB99" s="59">
        <v>2107.5626242799999</v>
      </c>
      <c r="AC99" s="59">
        <f t="shared" si="12"/>
        <v>7685.5619322900002</v>
      </c>
      <c r="AD99" s="59">
        <v>0</v>
      </c>
      <c r="AE99" s="59">
        <v>287.51343400000002</v>
      </c>
      <c r="AF99" s="59">
        <v>1122.14174602</v>
      </c>
      <c r="AG99" s="59">
        <v>0</v>
      </c>
      <c r="AH99" s="59">
        <v>362.15808343999998</v>
      </c>
      <c r="AI99" s="59">
        <v>1707.83257955</v>
      </c>
      <c r="AJ99" s="59">
        <v>0</v>
      </c>
      <c r="AK99" s="59">
        <v>549.91619348000006</v>
      </c>
      <c r="AL99" s="59">
        <v>815.00423178000005</v>
      </c>
      <c r="AM99" s="59">
        <v>416.83641907999998</v>
      </c>
      <c r="AN99" s="59">
        <v>429.67215577999997</v>
      </c>
      <c r="AO99" s="59">
        <v>1994.4870891599999</v>
      </c>
      <c r="AP99" s="59">
        <f t="shared" si="13"/>
        <v>6485.9293617599997</v>
      </c>
      <c r="AQ99" s="59">
        <v>0</v>
      </c>
      <c r="AR99" s="59">
        <v>60.403772150000002</v>
      </c>
      <c r="AS99" s="59">
        <v>479.70647424999999</v>
      </c>
      <c r="AT99" s="59">
        <v>334.87601068999999</v>
      </c>
      <c r="AU99" s="59">
        <v>288.98143618</v>
      </c>
      <c r="AV99" s="59">
        <v>369.46934747</v>
      </c>
      <c r="AW99" s="59">
        <v>412.08313376000001</v>
      </c>
      <c r="AX99" s="59">
        <v>338.88301792999999</v>
      </c>
      <c r="AY99" s="59">
        <v>865.16434960000004</v>
      </c>
      <c r="AZ99" s="59">
        <v>675.24813569000003</v>
      </c>
      <c r="BA99" s="59">
        <v>1018.59959998</v>
      </c>
      <c r="BB99" s="60">
        <v>1642.51408406</v>
      </c>
      <c r="BC99" s="59">
        <f t="shared" si="15"/>
        <v>4156.3399068099998</v>
      </c>
      <c r="BD99" s="59">
        <v>0</v>
      </c>
      <c r="BE99" s="59">
        <v>258.71758525000001</v>
      </c>
      <c r="BF99" s="59">
        <v>1164.4651518599999</v>
      </c>
      <c r="BG99" s="59">
        <v>0</v>
      </c>
      <c r="BH99" s="59">
        <v>552.82588996000004</v>
      </c>
      <c r="BI99" s="59">
        <v>392.53035632000001</v>
      </c>
      <c r="BJ99" s="59">
        <v>402.85562604</v>
      </c>
      <c r="BK99" s="59">
        <v>328.77930872000002</v>
      </c>
      <c r="BL99" s="59">
        <v>468.69816547000005</v>
      </c>
      <c r="BM99" s="59">
        <v>26.584361000000001</v>
      </c>
      <c r="BN99" s="59">
        <v>11.768471779999999</v>
      </c>
      <c r="BO99" s="60">
        <v>549.11499041000002</v>
      </c>
    </row>
    <row r="100" spans="1:67">
      <c r="A100" s="63" t="s">
        <v>177</v>
      </c>
      <c r="B100" s="73" t="s">
        <v>178</v>
      </c>
      <c r="C100" s="59">
        <f t="shared" si="10"/>
        <v>1105.2408690699999</v>
      </c>
      <c r="D100" s="59">
        <v>0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11.5</v>
      </c>
      <c r="K100" s="59">
        <v>6</v>
      </c>
      <c r="L100" s="59">
        <v>2.5</v>
      </c>
      <c r="M100" s="59">
        <v>73.457570819999987</v>
      </c>
      <c r="N100" s="59">
        <v>418.94432395000001</v>
      </c>
      <c r="O100" s="59">
        <v>592.8389742999999</v>
      </c>
      <c r="P100" s="59">
        <f t="shared" si="11"/>
        <v>1446.2933208499999</v>
      </c>
      <c r="Q100" s="59">
        <v>0</v>
      </c>
      <c r="R100" s="59">
        <v>0</v>
      </c>
      <c r="S100" s="59">
        <v>0</v>
      </c>
      <c r="T100" s="59">
        <v>0</v>
      </c>
      <c r="U100" s="59">
        <v>106.18869945</v>
      </c>
      <c r="V100" s="59">
        <v>197.54797077000001</v>
      </c>
      <c r="W100" s="59">
        <v>159.60422918</v>
      </c>
      <c r="X100" s="59">
        <v>3.8771446699999998</v>
      </c>
      <c r="Y100" s="59">
        <v>1.8091596599999999</v>
      </c>
      <c r="Z100" s="59">
        <v>244.16477318</v>
      </c>
      <c r="AA100" s="59">
        <v>79.633020279999997</v>
      </c>
      <c r="AB100" s="59">
        <v>653.46832366000001</v>
      </c>
      <c r="AC100" s="59">
        <f t="shared" si="12"/>
        <v>1091.6135958899999</v>
      </c>
      <c r="AD100" s="59">
        <v>0</v>
      </c>
      <c r="AE100" s="59">
        <v>0</v>
      </c>
      <c r="AF100" s="59">
        <v>11.236588080000001</v>
      </c>
      <c r="AG100" s="59">
        <v>18.13775356</v>
      </c>
      <c r="AH100" s="59">
        <v>9.0983047700000004</v>
      </c>
      <c r="AI100" s="59">
        <v>26.23630988</v>
      </c>
      <c r="AJ100" s="59">
        <v>192.33088997999999</v>
      </c>
      <c r="AK100" s="59">
        <v>37.629702020000003</v>
      </c>
      <c r="AL100" s="59">
        <v>89.960975410000003</v>
      </c>
      <c r="AM100" s="59">
        <v>145.96407764</v>
      </c>
      <c r="AN100" s="59">
        <v>227.41550869999998</v>
      </c>
      <c r="AO100" s="59">
        <v>333.60348585000003</v>
      </c>
      <c r="AP100" s="59">
        <f t="shared" si="13"/>
        <v>835.04853808000007</v>
      </c>
      <c r="AQ100" s="59">
        <v>0</v>
      </c>
      <c r="AR100" s="59">
        <v>3.8036437099999998</v>
      </c>
      <c r="AS100" s="59">
        <v>37.116961619999998</v>
      </c>
      <c r="AT100" s="59">
        <v>69.284543409999998</v>
      </c>
      <c r="AU100" s="59">
        <v>81.217055079999994</v>
      </c>
      <c r="AV100" s="59">
        <v>43.3537173</v>
      </c>
      <c r="AW100" s="59">
        <v>37.705786859999996</v>
      </c>
      <c r="AX100" s="59">
        <v>75.762042719999997</v>
      </c>
      <c r="AY100" s="59">
        <v>8.5134415299999997</v>
      </c>
      <c r="AZ100" s="59">
        <v>6.3167520499999998</v>
      </c>
      <c r="BA100" s="59">
        <v>207.73265364</v>
      </c>
      <c r="BB100" s="60">
        <v>264.24194016000001</v>
      </c>
      <c r="BC100" s="59">
        <f t="shared" si="15"/>
        <v>1570.8157114500002</v>
      </c>
      <c r="BD100" s="59">
        <v>2.2059000000000002</v>
      </c>
      <c r="BE100" s="59">
        <v>188.93790000000001</v>
      </c>
      <c r="BF100" s="59">
        <v>58.899501450000002</v>
      </c>
      <c r="BG100" s="59">
        <v>5.7131999999999996</v>
      </c>
      <c r="BH100" s="59">
        <v>188.76213215999999</v>
      </c>
      <c r="BI100" s="59">
        <v>149.2144692</v>
      </c>
      <c r="BJ100" s="59">
        <v>69.319122300000004</v>
      </c>
      <c r="BK100" s="59">
        <v>91.25785587</v>
      </c>
      <c r="BL100" s="59">
        <v>355.95048191000001</v>
      </c>
      <c r="BM100" s="59">
        <v>39.548234600000001</v>
      </c>
      <c r="BN100" s="59">
        <v>262.52891519000002</v>
      </c>
      <c r="BO100" s="60">
        <v>158.47799877000003</v>
      </c>
    </row>
    <row r="101" spans="1:67">
      <c r="A101" s="63" t="s">
        <v>179</v>
      </c>
      <c r="B101" s="73" t="s">
        <v>180</v>
      </c>
      <c r="C101" s="59">
        <f t="shared" si="10"/>
        <v>0</v>
      </c>
      <c r="D101" s="59">
        <v>0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>
        <v>0</v>
      </c>
      <c r="N101" s="59">
        <v>0</v>
      </c>
      <c r="O101" s="59">
        <v>0</v>
      </c>
      <c r="P101" s="59">
        <f t="shared" si="11"/>
        <v>0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f t="shared" si="12"/>
        <v>0</v>
      </c>
      <c r="AD101" s="59">
        <v>0</v>
      </c>
      <c r="AE101" s="59">
        <v>0</v>
      </c>
      <c r="AF101" s="59">
        <v>0</v>
      </c>
      <c r="AG101" s="59">
        <v>0</v>
      </c>
      <c r="AH101" s="59">
        <v>0</v>
      </c>
      <c r="AI101" s="59">
        <v>0</v>
      </c>
      <c r="AJ101" s="59">
        <v>0</v>
      </c>
      <c r="AK101" s="59">
        <v>0</v>
      </c>
      <c r="AL101" s="59">
        <v>0</v>
      </c>
      <c r="AM101" s="59">
        <v>0</v>
      </c>
      <c r="AN101" s="59">
        <v>0</v>
      </c>
      <c r="AO101" s="59">
        <v>0</v>
      </c>
      <c r="AP101" s="59">
        <f t="shared" si="13"/>
        <v>0</v>
      </c>
      <c r="AQ101" s="59">
        <v>0</v>
      </c>
      <c r="AR101" s="59">
        <v>0</v>
      </c>
      <c r="AS101" s="59">
        <v>0</v>
      </c>
      <c r="AT101" s="59">
        <v>0</v>
      </c>
      <c r="AU101" s="59">
        <v>0</v>
      </c>
      <c r="AV101" s="59">
        <v>0</v>
      </c>
      <c r="AW101" s="59">
        <v>0</v>
      </c>
      <c r="AX101" s="59">
        <v>0</v>
      </c>
      <c r="AY101" s="59">
        <v>0</v>
      </c>
      <c r="AZ101" s="59">
        <v>0</v>
      </c>
      <c r="BA101" s="59">
        <v>0</v>
      </c>
      <c r="BB101" s="60">
        <v>0</v>
      </c>
      <c r="BC101" s="59">
        <f t="shared" si="15"/>
        <v>0</v>
      </c>
      <c r="BD101" s="59">
        <v>0</v>
      </c>
      <c r="BE101" s="59">
        <v>0</v>
      </c>
      <c r="BF101" s="59">
        <v>0</v>
      </c>
      <c r="BG101" s="59">
        <v>0</v>
      </c>
      <c r="BH101" s="59">
        <v>0</v>
      </c>
      <c r="BI101" s="59">
        <v>0</v>
      </c>
      <c r="BJ101" s="59">
        <v>0</v>
      </c>
      <c r="BK101" s="59">
        <v>0</v>
      </c>
      <c r="BL101" s="59">
        <v>0</v>
      </c>
      <c r="BM101" s="59">
        <v>0</v>
      </c>
      <c r="BN101" s="59">
        <v>0</v>
      </c>
      <c r="BO101" s="60">
        <v>0</v>
      </c>
    </row>
    <row r="102" spans="1:67">
      <c r="A102" s="56" t="s">
        <v>181</v>
      </c>
      <c r="B102" s="57" t="s">
        <v>86</v>
      </c>
      <c r="C102" s="59">
        <f t="shared" si="10"/>
        <v>10194.560065039999</v>
      </c>
      <c r="D102" s="59">
        <v>483.31725496666672</v>
      </c>
      <c r="E102" s="59">
        <v>608.54784759666688</v>
      </c>
      <c r="F102" s="59">
        <v>659.48091392666663</v>
      </c>
      <c r="G102" s="59">
        <v>558.44615353666791</v>
      </c>
      <c r="H102" s="59">
        <v>607.39128896666512</v>
      </c>
      <c r="I102" s="59">
        <v>822.93896602666621</v>
      </c>
      <c r="J102" s="59">
        <v>762.62417681666545</v>
      </c>
      <c r="K102" s="59">
        <v>856.18647584666587</v>
      </c>
      <c r="L102" s="59">
        <v>527.51044497666874</v>
      </c>
      <c r="M102" s="59">
        <v>752.8379633566683</v>
      </c>
      <c r="N102" s="59">
        <v>1028.8218508866671</v>
      </c>
      <c r="O102" s="59">
        <v>2526.4567281366653</v>
      </c>
      <c r="P102" s="59">
        <f t="shared" si="11"/>
        <v>9165.4581248612012</v>
      </c>
      <c r="Q102" s="59">
        <v>514.81831241666657</v>
      </c>
      <c r="R102" s="59">
        <v>475.79754021666633</v>
      </c>
      <c r="S102" s="59">
        <v>556.27603858666703</v>
      </c>
      <c r="T102" s="59">
        <v>593.29940019666628</v>
      </c>
      <c r="U102" s="59">
        <v>734.7269172866678</v>
      </c>
      <c r="V102" s="59">
        <v>528.24050670766701</v>
      </c>
      <c r="W102" s="59">
        <v>504.53052814666614</v>
      </c>
      <c r="X102" s="59">
        <v>691.91491177666558</v>
      </c>
      <c r="Y102" s="59">
        <v>805.13959936667152</v>
      </c>
      <c r="Z102" s="59">
        <v>644.60788608666712</v>
      </c>
      <c r="AA102" s="59">
        <v>682.48905607601739</v>
      </c>
      <c r="AB102" s="59">
        <v>2433.6174279975112</v>
      </c>
      <c r="AC102" s="59">
        <f t="shared" si="12"/>
        <v>10253.36296194</v>
      </c>
      <c r="AD102" s="59">
        <v>524.90227616666675</v>
      </c>
      <c r="AE102" s="59">
        <v>565.10682531666635</v>
      </c>
      <c r="AF102" s="59">
        <v>908.87889200666632</v>
      </c>
      <c r="AG102" s="59">
        <v>609.29502793666779</v>
      </c>
      <c r="AH102" s="59">
        <v>676.90698691666807</v>
      </c>
      <c r="AI102" s="59">
        <v>1229.9151086066647</v>
      </c>
      <c r="AJ102" s="59">
        <v>367.07881747666409</v>
      </c>
      <c r="AK102" s="59">
        <v>635.23490046333632</v>
      </c>
      <c r="AL102" s="59">
        <v>910.13795030999313</v>
      </c>
      <c r="AM102" s="59">
        <v>538.84901363666904</v>
      </c>
      <c r="AN102" s="59">
        <v>958.13170579333757</v>
      </c>
      <c r="AO102" s="59">
        <v>2328.9254573099997</v>
      </c>
      <c r="AP102" s="59">
        <f t="shared" si="13"/>
        <v>12747.584566289999</v>
      </c>
      <c r="AQ102" s="59">
        <v>640.68594073500003</v>
      </c>
      <c r="AR102" s="59">
        <v>413.45398031333343</v>
      </c>
      <c r="AS102" s="59">
        <v>868.38868541166653</v>
      </c>
      <c r="AT102" s="59">
        <v>716.61880428666609</v>
      </c>
      <c r="AU102" s="59">
        <v>1682.7924248433337</v>
      </c>
      <c r="AV102" s="59">
        <v>1258.5188912799999</v>
      </c>
      <c r="AW102" s="59">
        <v>759.41053721000003</v>
      </c>
      <c r="AX102" s="59">
        <v>610.83558315999994</v>
      </c>
      <c r="AY102" s="59">
        <v>970.08518005999986</v>
      </c>
      <c r="AZ102" s="59">
        <v>1016.83310246</v>
      </c>
      <c r="BA102" s="59">
        <v>1585.9796859899998</v>
      </c>
      <c r="BB102" s="60">
        <v>2223.9817505400006</v>
      </c>
      <c r="BC102" s="59">
        <f t="shared" si="15"/>
        <v>584.38235936999979</v>
      </c>
      <c r="BD102" s="59">
        <v>0.67887059000020145</v>
      </c>
      <c r="BE102" s="59">
        <v>25.211771009999893</v>
      </c>
      <c r="BF102" s="59">
        <v>43.075749630000132</v>
      </c>
      <c r="BG102" s="59">
        <v>100.60703856000009</v>
      </c>
      <c r="BH102" s="59">
        <v>98.96782770999971</v>
      </c>
      <c r="BI102" s="59">
        <v>19.858717800000022</v>
      </c>
      <c r="BJ102" s="59">
        <v>77.253773099999762</v>
      </c>
      <c r="BK102" s="59">
        <v>21.102015800000117</v>
      </c>
      <c r="BL102" s="59">
        <v>29.643784739999774</v>
      </c>
      <c r="BM102" s="59">
        <v>49.340326030000142</v>
      </c>
      <c r="BN102" s="59">
        <v>27.398599390000072</v>
      </c>
      <c r="BO102" s="60">
        <v>91.243885009999872</v>
      </c>
    </row>
    <row r="103" spans="1:67">
      <c r="A103" s="61" t="s">
        <v>182</v>
      </c>
      <c r="B103" s="62" t="s">
        <v>183</v>
      </c>
      <c r="C103" s="59">
        <f t="shared" si="10"/>
        <v>0</v>
      </c>
      <c r="D103" s="59">
        <v>0</v>
      </c>
      <c r="E103" s="59">
        <v>0</v>
      </c>
      <c r="F103" s="59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f t="shared" si="11"/>
        <v>0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59">
        <f t="shared" si="12"/>
        <v>0</v>
      </c>
      <c r="AD103" s="59">
        <v>0</v>
      </c>
      <c r="AE103" s="59">
        <v>0</v>
      </c>
      <c r="AF103" s="59">
        <v>0</v>
      </c>
      <c r="AG103" s="59">
        <v>0</v>
      </c>
      <c r="AH103" s="59">
        <v>0</v>
      </c>
      <c r="AI103" s="59">
        <v>0</v>
      </c>
      <c r="AJ103" s="59">
        <v>0</v>
      </c>
      <c r="AK103" s="59">
        <v>0</v>
      </c>
      <c r="AL103" s="59">
        <v>0</v>
      </c>
      <c r="AM103" s="59">
        <v>0</v>
      </c>
      <c r="AN103" s="59">
        <v>0</v>
      </c>
      <c r="AO103" s="59">
        <v>0</v>
      </c>
      <c r="AP103" s="59">
        <f t="shared" si="13"/>
        <v>0</v>
      </c>
      <c r="AQ103" s="59">
        <v>0</v>
      </c>
      <c r="AR103" s="59">
        <v>0</v>
      </c>
      <c r="AS103" s="59">
        <v>0</v>
      </c>
      <c r="AT103" s="59">
        <v>0</v>
      </c>
      <c r="AU103" s="59">
        <v>0</v>
      </c>
      <c r="AV103" s="59">
        <v>0</v>
      </c>
      <c r="AW103" s="59">
        <v>0</v>
      </c>
      <c r="AX103" s="59">
        <v>0</v>
      </c>
      <c r="AY103" s="59">
        <v>0</v>
      </c>
      <c r="AZ103" s="59">
        <v>0</v>
      </c>
      <c r="BA103" s="59">
        <v>0</v>
      </c>
      <c r="BB103" s="60">
        <v>0</v>
      </c>
      <c r="BC103" s="59">
        <f t="shared" si="15"/>
        <v>4.558161909999999</v>
      </c>
      <c r="BD103" s="59">
        <v>0</v>
      </c>
      <c r="BE103" s="59">
        <v>0</v>
      </c>
      <c r="BF103" s="59">
        <v>0</v>
      </c>
      <c r="BG103" s="59">
        <v>0</v>
      </c>
      <c r="BH103" s="59">
        <v>4.1306435099999996</v>
      </c>
      <c r="BI103" s="59">
        <v>0</v>
      </c>
      <c r="BJ103" s="59">
        <v>0</v>
      </c>
      <c r="BK103" s="59">
        <v>0</v>
      </c>
      <c r="BL103" s="59">
        <v>0.29530490000000004</v>
      </c>
      <c r="BM103" s="59">
        <v>0</v>
      </c>
      <c r="BN103" s="59">
        <v>0</v>
      </c>
      <c r="BO103" s="60">
        <v>0.13221350000000001</v>
      </c>
    </row>
    <row r="104" spans="1:67">
      <c r="A104" s="63" t="s">
        <v>184</v>
      </c>
      <c r="B104" s="64" t="s">
        <v>90</v>
      </c>
      <c r="C104" s="59">
        <f t="shared" si="10"/>
        <v>0</v>
      </c>
      <c r="D104" s="59">
        <v>0</v>
      </c>
      <c r="E104" s="59">
        <v>0</v>
      </c>
      <c r="F104" s="59"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>
        <v>0</v>
      </c>
      <c r="N104" s="59">
        <v>0</v>
      </c>
      <c r="O104" s="59">
        <v>0</v>
      </c>
      <c r="P104" s="59">
        <f t="shared" si="11"/>
        <v>0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59">
        <f t="shared" si="12"/>
        <v>0</v>
      </c>
      <c r="AD104" s="59">
        <v>0</v>
      </c>
      <c r="AE104" s="59">
        <v>0</v>
      </c>
      <c r="AF104" s="59">
        <v>0</v>
      </c>
      <c r="AG104" s="59">
        <v>0</v>
      </c>
      <c r="AH104" s="59">
        <v>0</v>
      </c>
      <c r="AI104" s="59">
        <v>0</v>
      </c>
      <c r="AJ104" s="59">
        <v>0</v>
      </c>
      <c r="AK104" s="59">
        <v>0</v>
      </c>
      <c r="AL104" s="59">
        <v>0</v>
      </c>
      <c r="AM104" s="59">
        <v>0</v>
      </c>
      <c r="AN104" s="59">
        <v>0</v>
      </c>
      <c r="AO104" s="59">
        <v>0</v>
      </c>
      <c r="AP104" s="59">
        <f t="shared" si="13"/>
        <v>0</v>
      </c>
      <c r="AQ104" s="59">
        <v>0</v>
      </c>
      <c r="AR104" s="59">
        <v>0</v>
      </c>
      <c r="AS104" s="59">
        <v>0</v>
      </c>
      <c r="AT104" s="59">
        <v>0</v>
      </c>
      <c r="AU104" s="59">
        <v>0</v>
      </c>
      <c r="AV104" s="59">
        <v>0</v>
      </c>
      <c r="AW104" s="59">
        <v>0</v>
      </c>
      <c r="AX104" s="59">
        <v>0</v>
      </c>
      <c r="AY104" s="59">
        <v>0</v>
      </c>
      <c r="AZ104" s="59">
        <v>0</v>
      </c>
      <c r="BA104" s="59">
        <v>0</v>
      </c>
      <c r="BB104" s="60">
        <v>0</v>
      </c>
      <c r="BC104" s="59">
        <f t="shared" si="15"/>
        <v>4.558161909999999</v>
      </c>
      <c r="BD104" s="59">
        <v>0</v>
      </c>
      <c r="BE104" s="59">
        <v>0</v>
      </c>
      <c r="BF104" s="59">
        <v>0</v>
      </c>
      <c r="BG104" s="59">
        <v>0</v>
      </c>
      <c r="BH104" s="59">
        <v>4.1306435099999996</v>
      </c>
      <c r="BI104" s="59">
        <v>0</v>
      </c>
      <c r="BJ104" s="59">
        <v>0</v>
      </c>
      <c r="BK104" s="59">
        <v>0</v>
      </c>
      <c r="BL104" s="59">
        <v>0.29530490000000004</v>
      </c>
      <c r="BM104" s="59">
        <v>0</v>
      </c>
      <c r="BN104" s="59">
        <v>0</v>
      </c>
      <c r="BO104" s="60">
        <v>0.13221350000000001</v>
      </c>
    </row>
    <row r="105" spans="1:67">
      <c r="A105" s="63" t="s">
        <v>185</v>
      </c>
      <c r="B105" s="64" t="s">
        <v>92</v>
      </c>
      <c r="C105" s="59">
        <f t="shared" si="10"/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f t="shared" si="11"/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f t="shared" si="12"/>
        <v>0</v>
      </c>
      <c r="AD105" s="59">
        <v>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0</v>
      </c>
      <c r="AL105" s="59">
        <v>0</v>
      </c>
      <c r="AM105" s="59">
        <v>0</v>
      </c>
      <c r="AN105" s="59">
        <v>0</v>
      </c>
      <c r="AO105" s="59">
        <v>0</v>
      </c>
      <c r="AP105" s="59">
        <f t="shared" si="13"/>
        <v>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0</v>
      </c>
      <c r="AX105" s="59">
        <v>0</v>
      </c>
      <c r="AY105" s="59">
        <v>0</v>
      </c>
      <c r="AZ105" s="59">
        <v>0</v>
      </c>
      <c r="BA105" s="59">
        <v>0</v>
      </c>
      <c r="BB105" s="60">
        <v>0</v>
      </c>
      <c r="BC105" s="59">
        <f t="shared" si="15"/>
        <v>0</v>
      </c>
      <c r="BD105" s="59">
        <v>0</v>
      </c>
      <c r="BE105" s="59">
        <v>0</v>
      </c>
      <c r="BF105" s="59">
        <v>0</v>
      </c>
      <c r="BG105" s="59">
        <v>0</v>
      </c>
      <c r="BH105" s="59">
        <v>0</v>
      </c>
      <c r="BI105" s="59">
        <v>0</v>
      </c>
      <c r="BJ105" s="59">
        <v>0</v>
      </c>
      <c r="BK105" s="59">
        <v>0</v>
      </c>
      <c r="BL105" s="59">
        <v>0</v>
      </c>
      <c r="BM105" s="59">
        <v>0</v>
      </c>
      <c r="BN105" s="59">
        <v>0</v>
      </c>
      <c r="BO105" s="60">
        <v>0</v>
      </c>
    </row>
    <row r="106" spans="1:67">
      <c r="A106" s="61" t="s">
        <v>186</v>
      </c>
      <c r="B106" s="62" t="s">
        <v>187</v>
      </c>
      <c r="C106" s="59">
        <f t="shared" si="10"/>
        <v>561.6626299699999</v>
      </c>
      <c r="D106" s="59">
        <v>2.9292150000000003E-2</v>
      </c>
      <c r="E106" s="59">
        <v>15.642792500000001</v>
      </c>
      <c r="F106" s="59">
        <v>34.941105710000002</v>
      </c>
      <c r="G106" s="59">
        <v>14.1420928</v>
      </c>
      <c r="H106" s="59">
        <v>18.5142615</v>
      </c>
      <c r="I106" s="59">
        <v>60.051543139999993</v>
      </c>
      <c r="J106" s="59">
        <v>43.63379896</v>
      </c>
      <c r="K106" s="59">
        <v>152.35762554000002</v>
      </c>
      <c r="L106" s="59">
        <v>14.31248285</v>
      </c>
      <c r="M106" s="59">
        <v>30.405535400000002</v>
      </c>
      <c r="N106" s="59">
        <v>11.516055980000001</v>
      </c>
      <c r="O106" s="59">
        <v>166.11604344</v>
      </c>
      <c r="P106" s="59">
        <f t="shared" si="11"/>
        <v>507.06417979100002</v>
      </c>
      <c r="Q106" s="59">
        <v>39.294190999999998</v>
      </c>
      <c r="R106" s="59">
        <v>0.27341880000000002</v>
      </c>
      <c r="S106" s="59">
        <v>20.629696120000002</v>
      </c>
      <c r="T106" s="59">
        <v>3.6222433499999998</v>
      </c>
      <c r="U106" s="59">
        <v>6.3914896699999986</v>
      </c>
      <c r="V106" s="59">
        <v>18.968680271</v>
      </c>
      <c r="W106" s="59">
        <v>18.529998269999997</v>
      </c>
      <c r="X106" s="59">
        <v>19.410277799999999</v>
      </c>
      <c r="Y106" s="59">
        <v>14.256525320000001</v>
      </c>
      <c r="Z106" s="59">
        <v>17.321486429999997</v>
      </c>
      <c r="AA106" s="59">
        <v>9.6489185593507685</v>
      </c>
      <c r="AB106" s="59">
        <v>338.71725420064928</v>
      </c>
      <c r="AC106" s="59">
        <f t="shared" si="12"/>
        <v>342.54969090999992</v>
      </c>
      <c r="AD106" s="59">
        <v>0</v>
      </c>
      <c r="AE106" s="59">
        <v>10.52464333</v>
      </c>
      <c r="AF106" s="59">
        <v>23.888684359999999</v>
      </c>
      <c r="AG106" s="59">
        <v>24.24569047</v>
      </c>
      <c r="AH106" s="59">
        <v>15.48416173</v>
      </c>
      <c r="AI106" s="59">
        <v>186.21494956000001</v>
      </c>
      <c r="AJ106" s="59">
        <v>9.5555879499999978</v>
      </c>
      <c r="AK106" s="59">
        <v>9.4375494100000008</v>
      </c>
      <c r="AL106" s="59">
        <v>18.382006309999998</v>
      </c>
      <c r="AM106" s="59">
        <v>9.176067699999999</v>
      </c>
      <c r="AN106" s="59">
        <v>6.6447459800000006</v>
      </c>
      <c r="AO106" s="59">
        <v>28.995604109999999</v>
      </c>
      <c r="AP106" s="59">
        <f t="shared" si="13"/>
        <v>315.15654555000003</v>
      </c>
      <c r="AQ106" s="59">
        <v>0.11067283</v>
      </c>
      <c r="AR106" s="59">
        <v>10.713120480000001</v>
      </c>
      <c r="AS106" s="59">
        <v>48.450145409999998</v>
      </c>
      <c r="AT106" s="59">
        <v>33.577422830000003</v>
      </c>
      <c r="AU106" s="59">
        <v>21.338179050000001</v>
      </c>
      <c r="AV106" s="59">
        <v>66.00639554</v>
      </c>
      <c r="AW106" s="59">
        <v>9.3679729500000004</v>
      </c>
      <c r="AX106" s="59">
        <v>7.5905098300000002</v>
      </c>
      <c r="AY106" s="59">
        <v>10.790155739999999</v>
      </c>
      <c r="AZ106" s="59">
        <v>21.812665030000002</v>
      </c>
      <c r="BA106" s="59">
        <v>17.539856880000002</v>
      </c>
      <c r="BB106" s="60">
        <v>67.859448979999996</v>
      </c>
      <c r="BC106" s="59">
        <f t="shared" si="15"/>
        <v>544.77419745999998</v>
      </c>
      <c r="BD106" s="59">
        <v>0.67887058999999994</v>
      </c>
      <c r="BE106" s="59">
        <v>25.21177101</v>
      </c>
      <c r="BF106" s="59">
        <v>43.075749630000004</v>
      </c>
      <c r="BG106" s="59">
        <v>100.60703856000001</v>
      </c>
      <c r="BH106" s="59">
        <v>94.83718420000001</v>
      </c>
      <c r="BI106" s="59">
        <v>19.808717800000004</v>
      </c>
      <c r="BJ106" s="59">
        <v>77.253773099999989</v>
      </c>
      <c r="BK106" s="59">
        <v>21.1020158</v>
      </c>
      <c r="BL106" s="59">
        <v>29.348479840000003</v>
      </c>
      <c r="BM106" s="59">
        <v>14.340326030000002</v>
      </c>
      <c r="BN106" s="59">
        <v>27.398599390000001</v>
      </c>
      <c r="BO106" s="60">
        <v>91.111671509999994</v>
      </c>
    </row>
    <row r="107" spans="1:67">
      <c r="A107" s="63" t="s">
        <v>188</v>
      </c>
      <c r="B107" s="64" t="s">
        <v>90</v>
      </c>
      <c r="C107" s="59">
        <f t="shared" si="10"/>
        <v>561.6626299699999</v>
      </c>
      <c r="D107" s="59">
        <v>2.9292150000000003E-2</v>
      </c>
      <c r="E107" s="59">
        <v>15.642792500000001</v>
      </c>
      <c r="F107" s="59">
        <v>34.941105710000002</v>
      </c>
      <c r="G107" s="59">
        <v>14.1420928</v>
      </c>
      <c r="H107" s="59">
        <v>18.5142615</v>
      </c>
      <c r="I107" s="59">
        <v>60.051543139999993</v>
      </c>
      <c r="J107" s="59">
        <v>43.63379896</v>
      </c>
      <c r="K107" s="59">
        <v>152.35762554000002</v>
      </c>
      <c r="L107" s="59">
        <v>14.31248285</v>
      </c>
      <c r="M107" s="59">
        <v>30.405535400000002</v>
      </c>
      <c r="N107" s="59">
        <v>11.516055980000001</v>
      </c>
      <c r="O107" s="59">
        <v>166.11604344</v>
      </c>
      <c r="P107" s="59">
        <f t="shared" si="11"/>
        <v>507.06417979100002</v>
      </c>
      <c r="Q107" s="59">
        <v>39.294190999999998</v>
      </c>
      <c r="R107" s="59">
        <v>0.27341880000000002</v>
      </c>
      <c r="S107" s="59">
        <v>20.629696120000002</v>
      </c>
      <c r="T107" s="59">
        <v>3.6222433499999998</v>
      </c>
      <c r="U107" s="59">
        <v>6.3914896699999986</v>
      </c>
      <c r="V107" s="59">
        <v>18.968680271</v>
      </c>
      <c r="W107" s="59">
        <v>18.529998269999997</v>
      </c>
      <c r="X107" s="59">
        <v>19.410277799999999</v>
      </c>
      <c r="Y107" s="59">
        <v>14.256525320000001</v>
      </c>
      <c r="Z107" s="59">
        <v>17.321486429999997</v>
      </c>
      <c r="AA107" s="59">
        <v>9.6489185593507685</v>
      </c>
      <c r="AB107" s="59">
        <v>338.71725420064928</v>
      </c>
      <c r="AC107" s="59">
        <f t="shared" si="12"/>
        <v>342.54969090999992</v>
      </c>
      <c r="AD107" s="59">
        <v>0</v>
      </c>
      <c r="AE107" s="59">
        <v>10.52464333</v>
      </c>
      <c r="AF107" s="59">
        <v>23.888684359999999</v>
      </c>
      <c r="AG107" s="59">
        <v>24.24569047</v>
      </c>
      <c r="AH107" s="59">
        <v>15.48416173</v>
      </c>
      <c r="AI107" s="59">
        <v>186.21494956000001</v>
      </c>
      <c r="AJ107" s="59">
        <v>9.5555879499999978</v>
      </c>
      <c r="AK107" s="59">
        <v>9.4375494100000008</v>
      </c>
      <c r="AL107" s="59">
        <v>18.382006309999998</v>
      </c>
      <c r="AM107" s="59">
        <v>9.176067699999999</v>
      </c>
      <c r="AN107" s="59">
        <v>6.6447459800000006</v>
      </c>
      <c r="AO107" s="59">
        <v>28.995604109999999</v>
      </c>
      <c r="AP107" s="59">
        <f t="shared" si="13"/>
        <v>315.15654555000003</v>
      </c>
      <c r="AQ107" s="59">
        <v>0.11067283</v>
      </c>
      <c r="AR107" s="59">
        <v>10.713120480000001</v>
      </c>
      <c r="AS107" s="59">
        <v>48.450145409999998</v>
      </c>
      <c r="AT107" s="59">
        <v>33.577422830000003</v>
      </c>
      <c r="AU107" s="59">
        <v>21.338179050000001</v>
      </c>
      <c r="AV107" s="59">
        <v>66.00639554</v>
      </c>
      <c r="AW107" s="59">
        <v>9.3679729500000004</v>
      </c>
      <c r="AX107" s="59">
        <v>7.5905098300000002</v>
      </c>
      <c r="AY107" s="59">
        <v>10.790155739999999</v>
      </c>
      <c r="AZ107" s="59">
        <v>21.812665030000002</v>
      </c>
      <c r="BA107" s="59">
        <v>17.539856880000002</v>
      </c>
      <c r="BB107" s="60">
        <v>67.859448979999996</v>
      </c>
      <c r="BC107" s="59">
        <f t="shared" si="15"/>
        <v>544.15512294000007</v>
      </c>
      <c r="BD107" s="59">
        <v>0.56551439999999997</v>
      </c>
      <c r="BE107" s="59">
        <v>25.21177101</v>
      </c>
      <c r="BF107" s="59">
        <v>42.707863260000003</v>
      </c>
      <c r="BG107" s="59">
        <v>100.57522524000001</v>
      </c>
      <c r="BH107" s="59">
        <v>94.83718420000001</v>
      </c>
      <c r="BI107" s="59">
        <v>19.808717800000004</v>
      </c>
      <c r="BJ107" s="59">
        <v>77.227548299999995</v>
      </c>
      <c r="BK107" s="59">
        <v>21.1020158</v>
      </c>
      <c r="BL107" s="59">
        <v>29.348479840000003</v>
      </c>
      <c r="BM107" s="59">
        <v>14.340326030000002</v>
      </c>
      <c r="BN107" s="59">
        <v>27.398599390000001</v>
      </c>
      <c r="BO107" s="60">
        <v>91.03187767</v>
      </c>
    </row>
    <row r="108" spans="1:67">
      <c r="A108" s="63" t="s">
        <v>189</v>
      </c>
      <c r="B108" s="64" t="s">
        <v>92</v>
      </c>
      <c r="C108" s="59">
        <f t="shared" si="10"/>
        <v>0</v>
      </c>
      <c r="D108" s="59">
        <v>0</v>
      </c>
      <c r="E108" s="59">
        <v>0</v>
      </c>
      <c r="F108" s="59">
        <v>0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f t="shared" si="11"/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f t="shared" si="12"/>
        <v>0</v>
      </c>
      <c r="AD108" s="59">
        <v>0</v>
      </c>
      <c r="AE108" s="59">
        <v>0</v>
      </c>
      <c r="AF108" s="59">
        <v>0</v>
      </c>
      <c r="AG108" s="59">
        <v>0</v>
      </c>
      <c r="AH108" s="59">
        <v>0</v>
      </c>
      <c r="AI108" s="59">
        <v>0</v>
      </c>
      <c r="AJ108" s="59">
        <v>0</v>
      </c>
      <c r="AK108" s="59">
        <v>0</v>
      </c>
      <c r="AL108" s="59">
        <v>0</v>
      </c>
      <c r="AM108" s="59">
        <v>0</v>
      </c>
      <c r="AN108" s="59">
        <v>0</v>
      </c>
      <c r="AO108" s="59">
        <v>0</v>
      </c>
      <c r="AP108" s="59">
        <f t="shared" si="13"/>
        <v>0</v>
      </c>
      <c r="AQ108" s="59">
        <v>0</v>
      </c>
      <c r="AR108" s="59">
        <v>0</v>
      </c>
      <c r="AS108" s="59">
        <v>0</v>
      </c>
      <c r="AT108" s="59">
        <v>0</v>
      </c>
      <c r="AU108" s="59">
        <v>0</v>
      </c>
      <c r="AV108" s="59">
        <v>0</v>
      </c>
      <c r="AW108" s="59">
        <v>0</v>
      </c>
      <c r="AX108" s="59">
        <v>0</v>
      </c>
      <c r="AY108" s="59">
        <v>0</v>
      </c>
      <c r="AZ108" s="59">
        <v>0</v>
      </c>
      <c r="BA108" s="59">
        <v>0</v>
      </c>
      <c r="BB108" s="60">
        <v>0</v>
      </c>
      <c r="BC108" s="59">
        <f t="shared" si="15"/>
        <v>0.61907452000000007</v>
      </c>
      <c r="BD108" s="59">
        <v>0.11335619</v>
      </c>
      <c r="BE108" s="59">
        <v>0</v>
      </c>
      <c r="BF108" s="59">
        <v>0.36788637000000002</v>
      </c>
      <c r="BG108" s="59">
        <v>3.1813319999999978E-2</v>
      </c>
      <c r="BH108" s="59">
        <v>0</v>
      </c>
      <c r="BI108" s="59">
        <v>0</v>
      </c>
      <c r="BJ108" s="59">
        <v>2.6224799999999993E-2</v>
      </c>
      <c r="BK108" s="59">
        <v>0</v>
      </c>
      <c r="BL108" s="59">
        <v>0</v>
      </c>
      <c r="BM108" s="59">
        <v>0</v>
      </c>
      <c r="BN108" s="59">
        <v>0</v>
      </c>
      <c r="BO108" s="60">
        <v>7.9793840000000005E-2</v>
      </c>
    </row>
    <row r="109" spans="1:67">
      <c r="A109" s="61" t="s">
        <v>190</v>
      </c>
      <c r="B109" s="62" t="s">
        <v>172</v>
      </c>
      <c r="C109" s="59">
        <f t="shared" si="10"/>
        <v>9632.8974350699991</v>
      </c>
      <c r="D109" s="59">
        <v>483.28796281666672</v>
      </c>
      <c r="E109" s="59">
        <v>592.90505509666684</v>
      </c>
      <c r="F109" s="59">
        <v>624.53980821666664</v>
      </c>
      <c r="G109" s="59">
        <v>544.30406073666791</v>
      </c>
      <c r="H109" s="59">
        <v>588.87702746666514</v>
      </c>
      <c r="I109" s="59">
        <v>762.88742288666617</v>
      </c>
      <c r="J109" s="59">
        <v>718.99037785666542</v>
      </c>
      <c r="K109" s="59">
        <v>703.82885030666591</v>
      </c>
      <c r="L109" s="59">
        <v>513.1979621266687</v>
      </c>
      <c r="M109" s="59">
        <v>722.43242795666833</v>
      </c>
      <c r="N109" s="59">
        <v>1017.3057949066671</v>
      </c>
      <c r="O109" s="59">
        <v>2360.3406846966654</v>
      </c>
      <c r="P109" s="59">
        <f t="shared" si="11"/>
        <v>8658.3939450702019</v>
      </c>
      <c r="Q109" s="59">
        <v>475.52412141666662</v>
      </c>
      <c r="R109" s="59">
        <v>475.52412141666639</v>
      </c>
      <c r="S109" s="59">
        <v>535.64634246666708</v>
      </c>
      <c r="T109" s="59">
        <v>589.67715684666632</v>
      </c>
      <c r="U109" s="59">
        <v>728.33542761666774</v>
      </c>
      <c r="V109" s="59">
        <v>509.2718264366672</v>
      </c>
      <c r="W109" s="59">
        <v>486.00052987666606</v>
      </c>
      <c r="X109" s="59">
        <v>672.50463397666556</v>
      </c>
      <c r="Y109" s="59">
        <v>790.8830740466716</v>
      </c>
      <c r="Z109" s="59">
        <v>627.2863996566673</v>
      </c>
      <c r="AA109" s="59">
        <v>672.84013751666657</v>
      </c>
      <c r="AB109" s="59">
        <v>2094.900173796862</v>
      </c>
      <c r="AC109" s="59">
        <f t="shared" si="12"/>
        <v>9910.8132710299997</v>
      </c>
      <c r="AD109" s="59">
        <v>524.90227616666675</v>
      </c>
      <c r="AE109" s="59">
        <v>554.58218198666646</v>
      </c>
      <c r="AF109" s="59">
        <v>884.99020764666625</v>
      </c>
      <c r="AG109" s="59">
        <v>585.04933746666779</v>
      </c>
      <c r="AH109" s="59">
        <v>661.42282518666821</v>
      </c>
      <c r="AI109" s="59">
        <v>1043.7001590466648</v>
      </c>
      <c r="AJ109" s="59">
        <v>357.52322952666407</v>
      </c>
      <c r="AK109" s="59">
        <v>625.79735105333623</v>
      </c>
      <c r="AL109" s="59">
        <v>891.75594399999318</v>
      </c>
      <c r="AM109" s="59">
        <v>529.67294593666907</v>
      </c>
      <c r="AN109" s="59">
        <v>951.48695981333765</v>
      </c>
      <c r="AO109" s="59">
        <v>2299.9298531999998</v>
      </c>
      <c r="AP109" s="59">
        <f t="shared" si="13"/>
        <v>12432.428020740001</v>
      </c>
      <c r="AQ109" s="59">
        <v>640.57526790500003</v>
      </c>
      <c r="AR109" s="59">
        <v>402.74085983333339</v>
      </c>
      <c r="AS109" s="59">
        <v>819.93854000166652</v>
      </c>
      <c r="AT109" s="59">
        <v>683.04138145666593</v>
      </c>
      <c r="AU109" s="59">
        <v>1661.4542457933339</v>
      </c>
      <c r="AV109" s="59">
        <v>1192.5124957399998</v>
      </c>
      <c r="AW109" s="59">
        <v>750.04256425999995</v>
      </c>
      <c r="AX109" s="59">
        <v>603.24507332999997</v>
      </c>
      <c r="AY109" s="59">
        <v>959.29502431999992</v>
      </c>
      <c r="AZ109" s="59">
        <v>995.0204374299999</v>
      </c>
      <c r="BA109" s="59">
        <v>1568.4398291100001</v>
      </c>
      <c r="BB109" s="60">
        <v>2156.1223015600003</v>
      </c>
      <c r="BC109" s="59">
        <f t="shared" si="15"/>
        <v>35.050000000000182</v>
      </c>
      <c r="BD109" s="59">
        <v>0</v>
      </c>
      <c r="BE109" s="59">
        <v>0</v>
      </c>
      <c r="BF109" s="59">
        <v>0</v>
      </c>
      <c r="BG109" s="59">
        <v>0</v>
      </c>
      <c r="BH109" s="59">
        <v>0</v>
      </c>
      <c r="BI109" s="59">
        <v>4.9999999999954525E-2</v>
      </c>
      <c r="BJ109" s="59">
        <v>0</v>
      </c>
      <c r="BK109" s="59">
        <v>0</v>
      </c>
      <c r="BL109" s="59">
        <v>0</v>
      </c>
      <c r="BM109" s="59">
        <v>35.000000000000227</v>
      </c>
      <c r="BN109" s="59">
        <v>0</v>
      </c>
      <c r="BO109" s="60">
        <v>0</v>
      </c>
    </row>
    <row r="110" spans="1:67">
      <c r="A110" s="63" t="s">
        <v>191</v>
      </c>
      <c r="B110" s="64" t="s">
        <v>90</v>
      </c>
      <c r="C110" s="59">
        <f t="shared" si="10"/>
        <v>3264.7133263757505</v>
      </c>
      <c r="D110" s="59">
        <v>249.55898798650003</v>
      </c>
      <c r="E110" s="59">
        <v>80.214645582150069</v>
      </c>
      <c r="F110" s="59">
        <v>340.61650338649997</v>
      </c>
      <c r="G110" s="59">
        <v>244.73336511755042</v>
      </c>
      <c r="H110" s="59">
        <v>78.687036121849815</v>
      </c>
      <c r="I110" s="59">
        <v>492.97572852119981</v>
      </c>
      <c r="J110" s="59">
        <v>423.02318355039961</v>
      </c>
      <c r="K110" s="59">
        <v>287.07882085254971</v>
      </c>
      <c r="L110" s="59">
        <v>153.01379206060051</v>
      </c>
      <c r="M110" s="59">
        <v>204.4302337205005</v>
      </c>
      <c r="N110" s="59">
        <v>432.89296696115025</v>
      </c>
      <c r="O110" s="59">
        <v>277.48806251479959</v>
      </c>
      <c r="P110" s="59">
        <f t="shared" si="11"/>
        <v>3489.2632847125005</v>
      </c>
      <c r="Q110" s="59">
        <v>99.860065497499974</v>
      </c>
      <c r="R110" s="59">
        <v>99.860065497499932</v>
      </c>
      <c r="S110" s="59">
        <v>144.88949608750011</v>
      </c>
      <c r="T110" s="59">
        <v>223.41986439750008</v>
      </c>
      <c r="U110" s="59">
        <v>330.54880519749997</v>
      </c>
      <c r="V110" s="59">
        <v>111.95867201750002</v>
      </c>
      <c r="W110" s="59">
        <v>110.33647395750006</v>
      </c>
      <c r="X110" s="59">
        <v>274.9547455574999</v>
      </c>
      <c r="Y110" s="59">
        <v>357.08682286750002</v>
      </c>
      <c r="Z110" s="59">
        <v>203.50005808750007</v>
      </c>
      <c r="AA110" s="59">
        <v>185.83247686750019</v>
      </c>
      <c r="AB110" s="59">
        <v>1347.0157386800001</v>
      </c>
      <c r="AC110" s="59">
        <f t="shared" si="12"/>
        <v>2945.7478295818987</v>
      </c>
      <c r="AD110" s="59">
        <v>220.45895598999999</v>
      </c>
      <c r="AE110" s="59">
        <v>195.94457628609996</v>
      </c>
      <c r="AF110" s="59">
        <v>229.45169989030001</v>
      </c>
      <c r="AG110" s="59">
        <v>170.32796068890025</v>
      </c>
      <c r="AH110" s="59">
        <v>125.24875205510034</v>
      </c>
      <c r="AI110" s="59">
        <v>428.89632754399963</v>
      </c>
      <c r="AJ110" s="59">
        <v>133.33559853849943</v>
      </c>
      <c r="AK110" s="59">
        <v>129.17263214830166</v>
      </c>
      <c r="AL110" s="59">
        <v>348.05186085599757</v>
      </c>
      <c r="AM110" s="59">
        <v>165.76176465840081</v>
      </c>
      <c r="AN110" s="59">
        <v>365.94364217830048</v>
      </c>
      <c r="AO110" s="59">
        <v>433.15405874799887</v>
      </c>
      <c r="AP110" s="59">
        <f t="shared" si="13"/>
        <v>3832.6976633468998</v>
      </c>
      <c r="AQ110" s="59">
        <v>170.279501595</v>
      </c>
      <c r="AR110" s="59">
        <v>264.14998579000007</v>
      </c>
      <c r="AS110" s="59">
        <v>139.82146436369999</v>
      </c>
      <c r="AT110" s="59">
        <v>263.52760013309967</v>
      </c>
      <c r="AU110" s="59">
        <v>441.00778909350038</v>
      </c>
      <c r="AV110" s="59">
        <v>301.08365655950001</v>
      </c>
      <c r="AW110" s="59">
        <v>307.30439298099998</v>
      </c>
      <c r="AX110" s="59">
        <v>185.20000522879911</v>
      </c>
      <c r="AY110" s="59">
        <v>285.88645889539987</v>
      </c>
      <c r="AZ110" s="59">
        <v>282.30190450999999</v>
      </c>
      <c r="BA110" s="59">
        <v>292.05188724000004</v>
      </c>
      <c r="BB110" s="60">
        <v>900.08301695690136</v>
      </c>
      <c r="BC110" s="59">
        <f t="shared" si="15"/>
        <v>0</v>
      </c>
      <c r="BD110" s="59">
        <v>0</v>
      </c>
      <c r="BE110" s="59">
        <v>0</v>
      </c>
      <c r="BF110" s="59">
        <v>0</v>
      </c>
      <c r="BG110" s="59">
        <v>0</v>
      </c>
      <c r="BH110" s="59">
        <v>0</v>
      </c>
      <c r="BI110" s="59">
        <v>0</v>
      </c>
      <c r="BJ110" s="59">
        <v>0</v>
      </c>
      <c r="BK110" s="59">
        <v>0</v>
      </c>
      <c r="BL110" s="59">
        <v>0</v>
      </c>
      <c r="BM110" s="59">
        <v>0</v>
      </c>
      <c r="BN110" s="59">
        <v>0</v>
      </c>
      <c r="BO110" s="60">
        <v>0</v>
      </c>
    </row>
    <row r="111" spans="1:67">
      <c r="A111" s="63" t="s">
        <v>192</v>
      </c>
      <c r="B111" s="64" t="s">
        <v>92</v>
      </c>
      <c r="C111" s="59">
        <f t="shared" si="10"/>
        <v>6368.1841086942495</v>
      </c>
      <c r="D111" s="59">
        <v>233.72897483016669</v>
      </c>
      <c r="E111" s="59">
        <v>512.69040951451677</v>
      </c>
      <c r="F111" s="59">
        <v>283.92330483016661</v>
      </c>
      <c r="G111" s="59">
        <v>299.57069561911754</v>
      </c>
      <c r="H111" s="59">
        <v>510.18999134481533</v>
      </c>
      <c r="I111" s="59">
        <v>269.91169436546636</v>
      </c>
      <c r="J111" s="59">
        <v>295.96719430626581</v>
      </c>
      <c r="K111" s="59">
        <v>416.7500294541162</v>
      </c>
      <c r="L111" s="59">
        <v>360.18417006606819</v>
      </c>
      <c r="M111" s="59">
        <v>518.00219423616784</v>
      </c>
      <c r="N111" s="59">
        <v>584.41282794551682</v>
      </c>
      <c r="O111" s="59">
        <v>2082.8526221818656</v>
      </c>
      <c r="P111" s="59">
        <f t="shared" si="11"/>
        <v>5169.1306603576995</v>
      </c>
      <c r="Q111" s="59">
        <v>375.66405591916663</v>
      </c>
      <c r="R111" s="59">
        <v>375.66405591916663</v>
      </c>
      <c r="S111" s="59">
        <v>390.75684637916686</v>
      </c>
      <c r="T111" s="59">
        <v>366.25729244916624</v>
      </c>
      <c r="U111" s="59">
        <v>397.78662241916777</v>
      </c>
      <c r="V111" s="59">
        <v>397.31315441916695</v>
      </c>
      <c r="W111" s="59">
        <v>375.664055919166</v>
      </c>
      <c r="X111" s="59">
        <v>397.54988841916565</v>
      </c>
      <c r="Y111" s="59">
        <v>433.79625117917158</v>
      </c>
      <c r="Z111" s="59">
        <v>423.78634156916723</v>
      </c>
      <c r="AA111" s="59">
        <v>487.00766064916638</v>
      </c>
      <c r="AB111" s="59">
        <v>747.88443511686182</v>
      </c>
      <c r="AC111" s="59">
        <f t="shared" si="12"/>
        <v>6965.0654414481014</v>
      </c>
      <c r="AD111" s="59">
        <v>304.4433201766667</v>
      </c>
      <c r="AE111" s="59">
        <v>358.63760570056661</v>
      </c>
      <c r="AF111" s="59">
        <v>655.53850775636624</v>
      </c>
      <c r="AG111" s="59">
        <v>414.72137677776743</v>
      </c>
      <c r="AH111" s="59">
        <v>536.17407313156798</v>
      </c>
      <c r="AI111" s="59">
        <v>614.80383150266516</v>
      </c>
      <c r="AJ111" s="59">
        <v>224.18763098816459</v>
      </c>
      <c r="AK111" s="59">
        <v>496.62471890503451</v>
      </c>
      <c r="AL111" s="59">
        <v>543.70408314399583</v>
      </c>
      <c r="AM111" s="59">
        <v>363.91118127826837</v>
      </c>
      <c r="AN111" s="59">
        <v>585.54331763503706</v>
      </c>
      <c r="AO111" s="59">
        <v>1866.7757944520008</v>
      </c>
      <c r="AP111" s="59">
        <f t="shared" si="13"/>
        <v>8599.7303573931003</v>
      </c>
      <c r="AQ111" s="59">
        <v>470.29576631000003</v>
      </c>
      <c r="AR111" s="59">
        <v>138.59087404333329</v>
      </c>
      <c r="AS111" s="59">
        <v>680.11707563796654</v>
      </c>
      <c r="AT111" s="59">
        <v>419.51378132356626</v>
      </c>
      <c r="AU111" s="59">
        <v>1220.4464566998338</v>
      </c>
      <c r="AV111" s="59">
        <v>891.42883918050006</v>
      </c>
      <c r="AW111" s="59">
        <v>442.73817127899997</v>
      </c>
      <c r="AX111" s="59">
        <v>418.04506810120085</v>
      </c>
      <c r="AY111" s="59">
        <v>673.40856542460017</v>
      </c>
      <c r="AZ111" s="59">
        <v>712.71853291999992</v>
      </c>
      <c r="BA111" s="59">
        <v>1276.3879418699998</v>
      </c>
      <c r="BB111" s="60">
        <v>1256.0392846030986</v>
      </c>
      <c r="BC111" s="59">
        <f t="shared" si="15"/>
        <v>35.050000000000068</v>
      </c>
      <c r="BD111" s="59">
        <v>0</v>
      </c>
      <c r="BE111" s="59">
        <v>0</v>
      </c>
      <c r="BF111" s="59">
        <v>0</v>
      </c>
      <c r="BG111" s="59">
        <v>0</v>
      </c>
      <c r="BH111" s="59">
        <v>0</v>
      </c>
      <c r="BI111" s="59">
        <v>5.0000000000068212E-2</v>
      </c>
      <c r="BJ111" s="59">
        <v>0</v>
      </c>
      <c r="BK111" s="59">
        <v>0</v>
      </c>
      <c r="BL111" s="59">
        <v>0</v>
      </c>
      <c r="BM111" s="59">
        <v>35</v>
      </c>
      <c r="BN111" s="59">
        <v>0</v>
      </c>
      <c r="BO111" s="60">
        <v>0</v>
      </c>
    </row>
    <row r="112" spans="1:67">
      <c r="A112" s="56" t="s">
        <v>193</v>
      </c>
      <c r="B112" s="57" t="s">
        <v>194</v>
      </c>
      <c r="C112" s="59">
        <f t="shared" si="10"/>
        <v>597.9365631500001</v>
      </c>
      <c r="D112" s="59">
        <v>23.021104170000001</v>
      </c>
      <c r="E112" s="59">
        <v>83.217700669999999</v>
      </c>
      <c r="F112" s="59">
        <v>46.659080289999999</v>
      </c>
      <c r="G112" s="59">
        <v>57.019855589999999</v>
      </c>
      <c r="H112" s="59">
        <v>55.363271359999999</v>
      </c>
      <c r="I112" s="59">
        <v>54.570975869999998</v>
      </c>
      <c r="J112" s="59">
        <v>54.095106909999998</v>
      </c>
      <c r="K112" s="59">
        <v>54.736474480000005</v>
      </c>
      <c r="L112" s="59">
        <v>53.816879</v>
      </c>
      <c r="M112" s="59">
        <v>34.061964340000003</v>
      </c>
      <c r="N112" s="59">
        <v>33.269961960000003</v>
      </c>
      <c r="O112" s="59">
        <v>48.104188509999993</v>
      </c>
      <c r="P112" s="59">
        <f t="shared" si="11"/>
        <v>604.72483875000012</v>
      </c>
      <c r="Q112" s="59">
        <v>22.937525000000001</v>
      </c>
      <c r="R112" s="59">
        <v>78.297743020000013</v>
      </c>
      <c r="S112" s="59">
        <v>48.744262999999997</v>
      </c>
      <c r="T112" s="59">
        <v>49.438992120000002</v>
      </c>
      <c r="U112" s="59">
        <v>50.783311669999996</v>
      </c>
      <c r="V112" s="59">
        <v>0.94476462000000005</v>
      </c>
      <c r="W112" s="59">
        <v>94.605865310000013</v>
      </c>
      <c r="X112" s="59">
        <v>29.55514007</v>
      </c>
      <c r="Y112" s="59">
        <v>77.982985570000011</v>
      </c>
      <c r="Z112" s="59">
        <v>43.242952520000003</v>
      </c>
      <c r="AA112" s="59">
        <v>57.342165430000001</v>
      </c>
      <c r="AB112" s="59">
        <v>50.849130419999995</v>
      </c>
      <c r="AC112" s="59">
        <f t="shared" si="12"/>
        <v>696.67124440999999</v>
      </c>
      <c r="AD112" s="59">
        <v>21.749113000000001</v>
      </c>
      <c r="AE112" s="59">
        <v>74.462457349999994</v>
      </c>
      <c r="AF112" s="59">
        <v>53.933797210000002</v>
      </c>
      <c r="AG112" s="59">
        <v>48.978109540000005</v>
      </c>
      <c r="AH112" s="59">
        <v>50.216882279999993</v>
      </c>
      <c r="AI112" s="59">
        <v>51.966614910000004</v>
      </c>
      <c r="AJ112" s="59">
        <v>51.869906350000001</v>
      </c>
      <c r="AK112" s="59">
        <v>49.809493270000004</v>
      </c>
      <c r="AL112" s="59">
        <v>26.798585509999999</v>
      </c>
      <c r="AM112" s="59">
        <v>134.36223487000001</v>
      </c>
      <c r="AN112" s="59">
        <v>70.098418869999989</v>
      </c>
      <c r="AO112" s="59">
        <v>62.425631249999995</v>
      </c>
      <c r="AP112" s="59">
        <f t="shared" si="13"/>
        <v>883.96100578999994</v>
      </c>
      <c r="AQ112" s="59">
        <v>32.210612050000002</v>
      </c>
      <c r="AR112" s="59">
        <v>112.39937522999999</v>
      </c>
      <c r="AS112" s="59">
        <v>76.71563033000001</v>
      </c>
      <c r="AT112" s="59">
        <v>75.176660200000001</v>
      </c>
      <c r="AU112" s="59">
        <v>61.432901090000001</v>
      </c>
      <c r="AV112" s="59">
        <v>73.494199359999996</v>
      </c>
      <c r="AW112" s="59">
        <v>72.930573960000018</v>
      </c>
      <c r="AX112" s="59">
        <v>74.55811688</v>
      </c>
      <c r="AY112" s="59">
        <v>72.881662729999988</v>
      </c>
      <c r="AZ112" s="59">
        <v>76.246954529999996</v>
      </c>
      <c r="BA112" s="59">
        <v>88.372844139999998</v>
      </c>
      <c r="BB112" s="60">
        <v>67.541475289999994</v>
      </c>
      <c r="BC112" s="59">
        <f t="shared" si="15"/>
        <v>26385.969237303634</v>
      </c>
      <c r="BD112" s="59">
        <v>2011.3479803300002</v>
      </c>
      <c r="BE112" s="59">
        <v>1919.9253631800011</v>
      </c>
      <c r="BF112" s="59">
        <v>1991.7985677500001</v>
      </c>
      <c r="BG112" s="59">
        <v>2054.7083071900001</v>
      </c>
      <c r="BH112" s="59">
        <v>2018.6748030899989</v>
      </c>
      <c r="BI112" s="59">
        <v>2857.7281399112494</v>
      </c>
      <c r="BJ112" s="59">
        <v>2103.6579608415027</v>
      </c>
      <c r="BK112" s="59">
        <v>2114.6074542297488</v>
      </c>
      <c r="BL112" s="59">
        <v>2203.0007913502527</v>
      </c>
      <c r="BM112" s="59">
        <v>2150.6102294788884</v>
      </c>
      <c r="BN112" s="59">
        <v>2281.9192879562183</v>
      </c>
      <c r="BO112" s="60">
        <v>2677.9903519957743</v>
      </c>
    </row>
    <row r="113" spans="1:67">
      <c r="A113" s="63" t="s">
        <v>195</v>
      </c>
      <c r="B113" s="73" t="s">
        <v>196</v>
      </c>
      <c r="C113" s="59">
        <f t="shared" si="10"/>
        <v>0</v>
      </c>
      <c r="D113" s="59">
        <v>0</v>
      </c>
      <c r="E113" s="59">
        <v>0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f t="shared" si="11"/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59">
        <v>0</v>
      </c>
      <c r="AA113" s="59">
        <v>0</v>
      </c>
      <c r="AB113" s="59">
        <v>0</v>
      </c>
      <c r="AC113" s="59">
        <f t="shared" si="12"/>
        <v>0</v>
      </c>
      <c r="AD113" s="59">
        <v>0</v>
      </c>
      <c r="AE113" s="59">
        <v>0</v>
      </c>
      <c r="AF113" s="59">
        <v>0</v>
      </c>
      <c r="AG113" s="59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59">
        <v>0</v>
      </c>
      <c r="AO113" s="59">
        <v>0</v>
      </c>
      <c r="AP113" s="59">
        <f t="shared" si="13"/>
        <v>0</v>
      </c>
      <c r="AQ113" s="59">
        <v>0</v>
      </c>
      <c r="AR113" s="59">
        <v>0</v>
      </c>
      <c r="AS113" s="59">
        <v>0</v>
      </c>
      <c r="AT113" s="59">
        <v>0</v>
      </c>
      <c r="AU113" s="59">
        <v>0</v>
      </c>
      <c r="AV113" s="59">
        <v>0</v>
      </c>
      <c r="AW113" s="59">
        <v>0</v>
      </c>
      <c r="AX113" s="59">
        <v>0</v>
      </c>
      <c r="AY113" s="59">
        <v>0</v>
      </c>
      <c r="AZ113" s="59">
        <v>0</v>
      </c>
      <c r="BA113" s="59">
        <v>0</v>
      </c>
      <c r="BB113" s="60">
        <v>0</v>
      </c>
      <c r="BC113" s="59">
        <f t="shared" si="15"/>
        <v>4290.6320837700005</v>
      </c>
      <c r="BD113" s="59">
        <v>290.73565550999996</v>
      </c>
      <c r="BE113" s="59">
        <v>269.97083881999998</v>
      </c>
      <c r="BF113" s="59">
        <v>302.85924830000005</v>
      </c>
      <c r="BG113" s="59">
        <v>324.1084088300002</v>
      </c>
      <c r="BH113" s="59">
        <v>302.36286412999982</v>
      </c>
      <c r="BI113" s="59">
        <v>558.30391539000016</v>
      </c>
      <c r="BJ113" s="59">
        <v>313.46242388999997</v>
      </c>
      <c r="BK113" s="59">
        <v>319.28692992000009</v>
      </c>
      <c r="BL113" s="59">
        <v>330.89545673999999</v>
      </c>
      <c r="BM113" s="59">
        <v>337.59065147999979</v>
      </c>
      <c r="BN113" s="59">
        <v>363.39863716000053</v>
      </c>
      <c r="BO113" s="60">
        <v>577.65705359999947</v>
      </c>
    </row>
    <row r="114" spans="1:67">
      <c r="A114" s="63" t="s">
        <v>197</v>
      </c>
      <c r="B114" s="73" t="s">
        <v>198</v>
      </c>
      <c r="C114" s="59">
        <f t="shared" si="10"/>
        <v>597.9365631500001</v>
      </c>
      <c r="D114" s="59">
        <v>23.021104170000001</v>
      </c>
      <c r="E114" s="59">
        <v>83.217700669999999</v>
      </c>
      <c r="F114" s="59">
        <v>46.659080289999999</v>
      </c>
      <c r="G114" s="59">
        <v>57.019855589999999</v>
      </c>
      <c r="H114" s="59">
        <v>55.363271359999999</v>
      </c>
      <c r="I114" s="59">
        <v>54.570975869999998</v>
      </c>
      <c r="J114" s="59">
        <v>54.095106909999998</v>
      </c>
      <c r="K114" s="59">
        <v>54.736474480000005</v>
      </c>
      <c r="L114" s="59">
        <v>53.816879</v>
      </c>
      <c r="M114" s="59">
        <v>34.061964340000003</v>
      </c>
      <c r="N114" s="59">
        <v>33.269961960000003</v>
      </c>
      <c r="O114" s="59">
        <v>48.104188509999993</v>
      </c>
      <c r="P114" s="59">
        <f t="shared" si="11"/>
        <v>604.72483875000012</v>
      </c>
      <c r="Q114" s="59">
        <v>22.937525000000001</v>
      </c>
      <c r="R114" s="59">
        <v>78.297743020000013</v>
      </c>
      <c r="S114" s="59">
        <v>48.744262999999997</v>
      </c>
      <c r="T114" s="59">
        <v>49.438992120000002</v>
      </c>
      <c r="U114" s="59">
        <v>50.783311669999996</v>
      </c>
      <c r="V114" s="59">
        <v>0.94476462000000005</v>
      </c>
      <c r="W114" s="59">
        <v>94.605865310000013</v>
      </c>
      <c r="X114" s="59">
        <v>29.55514007</v>
      </c>
      <c r="Y114" s="59">
        <v>77.982985570000011</v>
      </c>
      <c r="Z114" s="59">
        <v>43.242952520000003</v>
      </c>
      <c r="AA114" s="59">
        <v>57.342165430000001</v>
      </c>
      <c r="AB114" s="59">
        <v>50.849130419999995</v>
      </c>
      <c r="AC114" s="59">
        <f t="shared" si="12"/>
        <v>696.67124440999999</v>
      </c>
      <c r="AD114" s="59">
        <v>21.749113000000001</v>
      </c>
      <c r="AE114" s="59">
        <v>74.462457349999994</v>
      </c>
      <c r="AF114" s="59">
        <v>53.933797210000002</v>
      </c>
      <c r="AG114" s="59">
        <v>48.978109540000005</v>
      </c>
      <c r="AH114" s="59">
        <v>50.216882279999993</v>
      </c>
      <c r="AI114" s="59">
        <v>51.966614910000004</v>
      </c>
      <c r="AJ114" s="59">
        <v>51.869906350000001</v>
      </c>
      <c r="AK114" s="59">
        <v>49.809493270000004</v>
      </c>
      <c r="AL114" s="59">
        <v>26.798585509999999</v>
      </c>
      <c r="AM114" s="59">
        <v>134.36223487000001</v>
      </c>
      <c r="AN114" s="59">
        <v>70.098418869999989</v>
      </c>
      <c r="AO114" s="59">
        <v>62.425631249999995</v>
      </c>
      <c r="AP114" s="59">
        <f t="shared" si="13"/>
        <v>883.96100578999994</v>
      </c>
      <c r="AQ114" s="59">
        <v>32.210612050000002</v>
      </c>
      <c r="AR114" s="59">
        <v>112.39937522999999</v>
      </c>
      <c r="AS114" s="59">
        <v>76.71563033000001</v>
      </c>
      <c r="AT114" s="59">
        <v>75.176660200000001</v>
      </c>
      <c r="AU114" s="59">
        <v>61.432901090000001</v>
      </c>
      <c r="AV114" s="59">
        <v>73.494199359999996</v>
      </c>
      <c r="AW114" s="59">
        <v>72.930573960000018</v>
      </c>
      <c r="AX114" s="59">
        <v>74.55811688</v>
      </c>
      <c r="AY114" s="59">
        <v>72.881662729999988</v>
      </c>
      <c r="AZ114" s="59">
        <v>76.246954529999996</v>
      </c>
      <c r="BA114" s="59">
        <v>88.372844139999998</v>
      </c>
      <c r="BB114" s="60">
        <v>67.541475289999994</v>
      </c>
      <c r="BC114" s="59">
        <f t="shared" si="15"/>
        <v>983.22839178999993</v>
      </c>
      <c r="BD114" s="59">
        <v>86.739741249999994</v>
      </c>
      <c r="BE114" s="59">
        <v>55.906335580000004</v>
      </c>
      <c r="BF114" s="59">
        <v>83.821053909999989</v>
      </c>
      <c r="BG114" s="59">
        <v>88.78513224999999</v>
      </c>
      <c r="BH114" s="59">
        <v>65.484912989999998</v>
      </c>
      <c r="BI114" s="59">
        <v>89.62739685999999</v>
      </c>
      <c r="BJ114" s="59">
        <v>83.94068532</v>
      </c>
      <c r="BK114" s="59">
        <v>72.558335749999998</v>
      </c>
      <c r="BL114" s="59">
        <v>76.540126839999999</v>
      </c>
      <c r="BM114" s="59">
        <v>94.19941823000002</v>
      </c>
      <c r="BN114" s="59">
        <v>95.719286170000004</v>
      </c>
      <c r="BO114" s="60">
        <v>89.905966639999974</v>
      </c>
    </row>
    <row r="115" spans="1:67">
      <c r="A115" s="63" t="s">
        <v>199</v>
      </c>
      <c r="B115" s="73" t="s">
        <v>200</v>
      </c>
      <c r="C115" s="59">
        <f t="shared" si="10"/>
        <v>0</v>
      </c>
      <c r="D115" s="59">
        <v>0</v>
      </c>
      <c r="E115" s="59">
        <v>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0</v>
      </c>
      <c r="M115" s="59">
        <v>0</v>
      </c>
      <c r="N115" s="59">
        <v>0</v>
      </c>
      <c r="O115" s="59">
        <v>0</v>
      </c>
      <c r="P115" s="59">
        <f t="shared" si="11"/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f t="shared" si="12"/>
        <v>0</v>
      </c>
      <c r="AD115" s="59">
        <v>0</v>
      </c>
      <c r="AE115" s="59">
        <v>0</v>
      </c>
      <c r="AF115" s="59">
        <v>0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9">
        <v>0</v>
      </c>
      <c r="AO115" s="59">
        <v>0</v>
      </c>
      <c r="AP115" s="59">
        <f t="shared" si="13"/>
        <v>0</v>
      </c>
      <c r="AQ115" s="59">
        <v>0</v>
      </c>
      <c r="AR115" s="59">
        <v>0</v>
      </c>
      <c r="AS115" s="59">
        <v>0</v>
      </c>
      <c r="AT115" s="59">
        <v>0</v>
      </c>
      <c r="AU115" s="59">
        <v>0</v>
      </c>
      <c r="AV115" s="59">
        <v>0</v>
      </c>
      <c r="AW115" s="59">
        <v>0</v>
      </c>
      <c r="AX115" s="59">
        <v>0</v>
      </c>
      <c r="AY115" s="59">
        <v>0</v>
      </c>
      <c r="AZ115" s="59">
        <v>0</v>
      </c>
      <c r="BA115" s="59">
        <v>0</v>
      </c>
      <c r="BB115" s="60">
        <v>0</v>
      </c>
      <c r="BC115" s="59">
        <f t="shared" si="15"/>
        <v>21112.108761743639</v>
      </c>
      <c r="BD115" s="59">
        <v>1633.87258357</v>
      </c>
      <c r="BE115" s="59">
        <v>1594.0481887800013</v>
      </c>
      <c r="BF115" s="59">
        <v>1605.11826554</v>
      </c>
      <c r="BG115" s="59">
        <v>1641.8147661099999</v>
      </c>
      <c r="BH115" s="59">
        <v>1650.8270259699991</v>
      </c>
      <c r="BI115" s="59">
        <v>2209.7968276612492</v>
      </c>
      <c r="BJ115" s="59">
        <v>1706.2548516315028</v>
      </c>
      <c r="BK115" s="59">
        <v>1722.7621885597487</v>
      </c>
      <c r="BL115" s="59">
        <v>1795.565207770253</v>
      </c>
      <c r="BM115" s="59">
        <v>1718.820159768889</v>
      </c>
      <c r="BN115" s="59">
        <v>1822.8013646262179</v>
      </c>
      <c r="BO115" s="60">
        <v>2010.4273317557752</v>
      </c>
    </row>
    <row r="116" spans="1:67">
      <c r="A116" s="56" t="s">
        <v>201</v>
      </c>
      <c r="B116" s="57" t="s">
        <v>202</v>
      </c>
      <c r="C116" s="59">
        <f t="shared" si="10"/>
        <v>22162.666180807268</v>
      </c>
      <c r="D116" s="59">
        <v>184.55340322800001</v>
      </c>
      <c r="E116" s="59">
        <v>370.80867236200004</v>
      </c>
      <c r="F116" s="59">
        <v>476.88956739599996</v>
      </c>
      <c r="G116" s="59">
        <v>1028.2320614800001</v>
      </c>
      <c r="H116" s="59">
        <v>2180.005272804</v>
      </c>
      <c r="I116" s="59">
        <v>1356.6395316899998</v>
      </c>
      <c r="J116" s="59">
        <v>973.37258636800004</v>
      </c>
      <c r="K116" s="59">
        <v>1144.9822384859999</v>
      </c>
      <c r="L116" s="59">
        <v>2904.3037465299994</v>
      </c>
      <c r="M116" s="59">
        <v>1979.6827755979998</v>
      </c>
      <c r="N116" s="59">
        <v>3310.9800549860001</v>
      </c>
      <c r="O116" s="59">
        <v>6252.2162698792727</v>
      </c>
      <c r="P116" s="59">
        <f t="shared" si="11"/>
        <v>16534.772922153163</v>
      </c>
      <c r="Q116" s="59">
        <v>107.32623809</v>
      </c>
      <c r="R116" s="59">
        <v>97.188893899999997</v>
      </c>
      <c r="S116" s="59">
        <v>170.56512984400004</v>
      </c>
      <c r="T116" s="59">
        <v>462.65134242800008</v>
      </c>
      <c r="U116" s="59">
        <v>574.64901175799992</v>
      </c>
      <c r="V116" s="59">
        <v>296.9887131719999</v>
      </c>
      <c r="W116" s="59">
        <v>770.77637462200005</v>
      </c>
      <c r="X116" s="59">
        <v>1194.575212792</v>
      </c>
      <c r="Y116" s="59">
        <v>2576.954091346</v>
      </c>
      <c r="Z116" s="59">
        <v>861.09463409199986</v>
      </c>
      <c r="AA116" s="59">
        <v>1122.8350489762533</v>
      </c>
      <c r="AB116" s="59">
        <v>8299.1682311329077</v>
      </c>
      <c r="AC116" s="59">
        <f t="shared" si="12"/>
        <v>24997.707717423575</v>
      </c>
      <c r="AD116" s="59">
        <v>33.43943909</v>
      </c>
      <c r="AE116" s="59">
        <v>201.73732894</v>
      </c>
      <c r="AF116" s="59">
        <v>3772.4324832500001</v>
      </c>
      <c r="AG116" s="59">
        <v>412.49033962999999</v>
      </c>
      <c r="AH116" s="59">
        <v>648.20162473000005</v>
      </c>
      <c r="AI116" s="59">
        <v>584.24243265999996</v>
      </c>
      <c r="AJ116" s="59">
        <v>624.07503171000008</v>
      </c>
      <c r="AK116" s="59">
        <v>328.22550451079815</v>
      </c>
      <c r="AL116" s="59">
        <v>1759.4072510884735</v>
      </c>
      <c r="AM116" s="59">
        <v>354.77443976857154</v>
      </c>
      <c r="AN116" s="59">
        <v>2936.6293541921204</v>
      </c>
      <c r="AO116" s="59">
        <v>13342.052487853611</v>
      </c>
      <c r="AP116" s="59">
        <f t="shared" si="13"/>
        <v>14729.284064030002</v>
      </c>
      <c r="AQ116" s="59">
        <v>21.219851710000015</v>
      </c>
      <c r="AR116" s="59">
        <v>587.34553792999986</v>
      </c>
      <c r="AS116" s="59">
        <v>745.22313730000008</v>
      </c>
      <c r="AT116" s="59">
        <v>696.99279147999994</v>
      </c>
      <c r="AU116" s="59">
        <v>1456.46631226</v>
      </c>
      <c r="AV116" s="59">
        <v>907.73791743000027</v>
      </c>
      <c r="AW116" s="59">
        <v>615.66904893000003</v>
      </c>
      <c r="AX116" s="59">
        <v>593.09964224992734</v>
      </c>
      <c r="AY116" s="59">
        <v>578.17080958007284</v>
      </c>
      <c r="AZ116" s="59">
        <v>1528.6300661500002</v>
      </c>
      <c r="BA116" s="59">
        <v>618.11747233000006</v>
      </c>
      <c r="BB116" s="60">
        <v>6380.611476680001</v>
      </c>
      <c r="BC116" s="59">
        <f t="shared" si="15"/>
        <v>18221.869386370563</v>
      </c>
      <c r="BD116" s="59">
        <v>245.19145056878145</v>
      </c>
      <c r="BE116" s="59">
        <v>1682.7787115099998</v>
      </c>
      <c r="BF116" s="59">
        <v>1244.2015764725629</v>
      </c>
      <c r="BG116" s="59">
        <v>1465.6479916237815</v>
      </c>
      <c r="BH116" s="59">
        <v>2088.7997185465783</v>
      </c>
      <c r="BI116" s="59">
        <v>1546.2616356349999</v>
      </c>
      <c r="BJ116" s="59">
        <v>811.75608874999989</v>
      </c>
      <c r="BK116" s="59">
        <v>1022.6534185531566</v>
      </c>
      <c r="BL116" s="59">
        <v>1704.285661838157</v>
      </c>
      <c r="BM116" s="59">
        <v>1980.1980289800001</v>
      </c>
      <c r="BN116" s="59">
        <v>2077.3366941850004</v>
      </c>
      <c r="BO116" s="60">
        <v>2352.7584097075433</v>
      </c>
    </row>
    <row r="117" spans="1:67">
      <c r="A117" s="63" t="s">
        <v>203</v>
      </c>
      <c r="B117" s="73" t="s">
        <v>204</v>
      </c>
      <c r="C117" s="59">
        <f t="shared" si="10"/>
        <v>0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f t="shared" si="11"/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f t="shared" si="12"/>
        <v>0</v>
      </c>
      <c r="AD117" s="59">
        <v>0</v>
      </c>
      <c r="AE117" s="59">
        <v>0</v>
      </c>
      <c r="AF117" s="59">
        <v>0</v>
      </c>
      <c r="AG117" s="59">
        <v>0</v>
      </c>
      <c r="AH117" s="59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0</v>
      </c>
      <c r="AN117" s="59">
        <v>0</v>
      </c>
      <c r="AO117" s="59">
        <v>0</v>
      </c>
      <c r="AP117" s="59">
        <f t="shared" si="13"/>
        <v>0</v>
      </c>
      <c r="AQ117" s="59">
        <v>0</v>
      </c>
      <c r="AR117" s="59">
        <v>0</v>
      </c>
      <c r="AS117" s="59">
        <v>0</v>
      </c>
      <c r="AT117" s="59">
        <v>0</v>
      </c>
      <c r="AU117" s="59">
        <v>0</v>
      </c>
      <c r="AV117" s="59">
        <v>0</v>
      </c>
      <c r="AW117" s="59">
        <v>0</v>
      </c>
      <c r="AX117" s="59">
        <v>0</v>
      </c>
      <c r="AY117" s="59">
        <v>0</v>
      </c>
      <c r="AZ117" s="59">
        <v>0</v>
      </c>
      <c r="BA117" s="59">
        <v>0</v>
      </c>
      <c r="BB117" s="60">
        <v>0</v>
      </c>
      <c r="BC117" s="59">
        <f t="shared" si="15"/>
        <v>0</v>
      </c>
      <c r="BD117" s="59">
        <v>0</v>
      </c>
      <c r="BE117" s="59">
        <v>0</v>
      </c>
      <c r="BF117" s="59">
        <v>0</v>
      </c>
      <c r="BG117" s="59">
        <v>0</v>
      </c>
      <c r="BH117" s="59">
        <v>0</v>
      </c>
      <c r="BI117" s="59">
        <v>0</v>
      </c>
      <c r="BJ117" s="59">
        <v>0</v>
      </c>
      <c r="BK117" s="59">
        <v>0</v>
      </c>
      <c r="BL117" s="59">
        <v>0</v>
      </c>
      <c r="BM117" s="59">
        <v>0</v>
      </c>
      <c r="BN117" s="59">
        <v>0</v>
      </c>
      <c r="BO117" s="60">
        <v>0</v>
      </c>
    </row>
    <row r="118" spans="1:67">
      <c r="A118" s="63" t="s">
        <v>205</v>
      </c>
      <c r="B118" s="64" t="s">
        <v>206</v>
      </c>
      <c r="C118" s="89">
        <f t="shared" si="10"/>
        <v>0</v>
      </c>
      <c r="D118" s="89">
        <v>0</v>
      </c>
      <c r="E118" s="89">
        <v>0</v>
      </c>
      <c r="F118" s="89">
        <v>0</v>
      </c>
      <c r="G118" s="89">
        <v>0</v>
      </c>
      <c r="H118" s="89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f t="shared" si="11"/>
        <v>0</v>
      </c>
      <c r="Q118" s="89">
        <v>0</v>
      </c>
      <c r="R118" s="89">
        <v>0</v>
      </c>
      <c r="S118" s="89">
        <v>0</v>
      </c>
      <c r="T118" s="89">
        <v>0</v>
      </c>
      <c r="U118" s="89">
        <v>0</v>
      </c>
      <c r="V118" s="89">
        <v>0</v>
      </c>
      <c r="W118" s="89">
        <v>0</v>
      </c>
      <c r="X118" s="89">
        <v>0</v>
      </c>
      <c r="Y118" s="89">
        <v>0</v>
      </c>
      <c r="Z118" s="89">
        <v>0</v>
      </c>
      <c r="AA118" s="89">
        <v>0</v>
      </c>
      <c r="AB118" s="89">
        <v>0</v>
      </c>
      <c r="AC118" s="89">
        <f t="shared" si="12"/>
        <v>0</v>
      </c>
      <c r="AD118" s="89">
        <v>0</v>
      </c>
      <c r="AE118" s="89">
        <v>0</v>
      </c>
      <c r="AF118" s="89">
        <v>0</v>
      </c>
      <c r="AG118" s="89">
        <v>0</v>
      </c>
      <c r="AH118" s="89">
        <v>0</v>
      </c>
      <c r="AI118" s="89">
        <v>0</v>
      </c>
      <c r="AJ118" s="89">
        <v>0</v>
      </c>
      <c r="AK118" s="89">
        <v>0</v>
      </c>
      <c r="AL118" s="89">
        <v>0</v>
      </c>
      <c r="AM118" s="89">
        <v>0</v>
      </c>
      <c r="AN118" s="89">
        <v>0</v>
      </c>
      <c r="AO118" s="89">
        <v>0</v>
      </c>
      <c r="AP118" s="89">
        <f t="shared" si="13"/>
        <v>0</v>
      </c>
      <c r="AQ118" s="89">
        <v>0</v>
      </c>
      <c r="AR118" s="89">
        <v>0</v>
      </c>
      <c r="AS118" s="89">
        <v>0</v>
      </c>
      <c r="AT118" s="89">
        <v>0</v>
      </c>
      <c r="AU118" s="89">
        <v>0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90">
        <v>0</v>
      </c>
      <c r="BC118" s="89">
        <f t="shared" si="15"/>
        <v>0</v>
      </c>
      <c r="BD118" s="89">
        <v>0</v>
      </c>
      <c r="BE118" s="89">
        <v>0</v>
      </c>
      <c r="BF118" s="89">
        <v>0</v>
      </c>
      <c r="BG118" s="89">
        <v>0</v>
      </c>
      <c r="BH118" s="89">
        <v>0</v>
      </c>
      <c r="BI118" s="89">
        <v>0</v>
      </c>
      <c r="BJ118" s="89">
        <v>0</v>
      </c>
      <c r="BK118" s="89">
        <v>0</v>
      </c>
      <c r="BL118" s="89">
        <v>0</v>
      </c>
      <c r="BM118" s="89">
        <v>0</v>
      </c>
      <c r="BN118" s="89">
        <v>0</v>
      </c>
      <c r="BO118" s="90">
        <v>0</v>
      </c>
    </row>
    <row r="119" spans="1:67">
      <c r="A119" s="63" t="s">
        <v>207</v>
      </c>
      <c r="B119" s="64" t="s">
        <v>115</v>
      </c>
      <c r="C119" s="89">
        <f t="shared" si="10"/>
        <v>0</v>
      </c>
      <c r="D119" s="89">
        <v>0</v>
      </c>
      <c r="E119" s="89">
        <v>0</v>
      </c>
      <c r="F119" s="89">
        <v>0</v>
      </c>
      <c r="G119" s="89">
        <v>0</v>
      </c>
      <c r="H119" s="89">
        <v>0</v>
      </c>
      <c r="I119" s="89">
        <v>0</v>
      </c>
      <c r="J119" s="89">
        <v>0</v>
      </c>
      <c r="K119" s="89">
        <v>0</v>
      </c>
      <c r="L119" s="89">
        <v>0</v>
      </c>
      <c r="M119" s="89">
        <v>0</v>
      </c>
      <c r="N119" s="89">
        <v>0</v>
      </c>
      <c r="O119" s="89">
        <v>0</v>
      </c>
      <c r="P119" s="89">
        <f t="shared" si="11"/>
        <v>0</v>
      </c>
      <c r="Q119" s="89">
        <v>0</v>
      </c>
      <c r="R119" s="89">
        <v>0</v>
      </c>
      <c r="S119" s="89">
        <v>0</v>
      </c>
      <c r="T119" s="89">
        <v>0</v>
      </c>
      <c r="U119" s="89">
        <v>0</v>
      </c>
      <c r="V119" s="89">
        <v>0</v>
      </c>
      <c r="W119" s="89">
        <v>0</v>
      </c>
      <c r="X119" s="89">
        <v>0</v>
      </c>
      <c r="Y119" s="89">
        <v>0</v>
      </c>
      <c r="Z119" s="89">
        <v>0</v>
      </c>
      <c r="AA119" s="89">
        <v>0</v>
      </c>
      <c r="AB119" s="89">
        <v>0</v>
      </c>
      <c r="AC119" s="89">
        <f t="shared" si="12"/>
        <v>0</v>
      </c>
      <c r="AD119" s="89">
        <v>0</v>
      </c>
      <c r="AE119" s="89">
        <v>0</v>
      </c>
      <c r="AF119" s="89">
        <v>0</v>
      </c>
      <c r="AG119" s="89">
        <v>0</v>
      </c>
      <c r="AH119" s="89">
        <v>0</v>
      </c>
      <c r="AI119" s="89">
        <v>0</v>
      </c>
      <c r="AJ119" s="89">
        <v>0</v>
      </c>
      <c r="AK119" s="89">
        <v>0</v>
      </c>
      <c r="AL119" s="89">
        <v>0</v>
      </c>
      <c r="AM119" s="89">
        <v>0</v>
      </c>
      <c r="AN119" s="89">
        <v>0</v>
      </c>
      <c r="AO119" s="89">
        <v>0</v>
      </c>
      <c r="AP119" s="89">
        <f t="shared" si="13"/>
        <v>0</v>
      </c>
      <c r="AQ119" s="89">
        <v>0</v>
      </c>
      <c r="AR119" s="89">
        <v>0</v>
      </c>
      <c r="AS119" s="89">
        <v>0</v>
      </c>
      <c r="AT119" s="89">
        <v>0</v>
      </c>
      <c r="AU119" s="89">
        <v>0</v>
      </c>
      <c r="AV119" s="89">
        <v>0</v>
      </c>
      <c r="AW119" s="89">
        <v>0</v>
      </c>
      <c r="AX119" s="89">
        <v>0</v>
      </c>
      <c r="AY119" s="89">
        <v>0</v>
      </c>
      <c r="AZ119" s="89">
        <v>0</v>
      </c>
      <c r="BA119" s="89">
        <v>0</v>
      </c>
      <c r="BB119" s="90">
        <v>0</v>
      </c>
      <c r="BC119" s="89">
        <f t="shared" si="15"/>
        <v>0</v>
      </c>
      <c r="BD119" s="89">
        <v>0</v>
      </c>
      <c r="BE119" s="89">
        <v>0</v>
      </c>
      <c r="BF119" s="89">
        <v>0</v>
      </c>
      <c r="BG119" s="89">
        <v>0</v>
      </c>
      <c r="BH119" s="89">
        <v>0</v>
      </c>
      <c r="BI119" s="89">
        <v>0</v>
      </c>
      <c r="BJ119" s="89">
        <v>0</v>
      </c>
      <c r="BK119" s="89">
        <v>0</v>
      </c>
      <c r="BL119" s="89">
        <v>0</v>
      </c>
      <c r="BM119" s="89">
        <v>0</v>
      </c>
      <c r="BN119" s="89">
        <v>0</v>
      </c>
      <c r="BO119" s="90">
        <v>0</v>
      </c>
    </row>
    <row r="120" spans="1:67">
      <c r="A120" s="63" t="s">
        <v>208</v>
      </c>
      <c r="B120" s="64" t="s">
        <v>117</v>
      </c>
      <c r="C120" s="89">
        <f t="shared" si="10"/>
        <v>0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f t="shared" si="11"/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f t="shared" si="12"/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0</v>
      </c>
      <c r="AK120" s="89">
        <v>0</v>
      </c>
      <c r="AL120" s="89">
        <v>0</v>
      </c>
      <c r="AM120" s="89">
        <v>0</v>
      </c>
      <c r="AN120" s="89">
        <v>0</v>
      </c>
      <c r="AO120" s="89">
        <v>0</v>
      </c>
      <c r="AP120" s="89">
        <f t="shared" si="13"/>
        <v>0</v>
      </c>
      <c r="AQ120" s="89">
        <v>0</v>
      </c>
      <c r="AR120" s="89">
        <v>0</v>
      </c>
      <c r="AS120" s="89">
        <v>0</v>
      </c>
      <c r="AT120" s="89">
        <v>0</v>
      </c>
      <c r="AU120" s="89">
        <v>0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0</v>
      </c>
      <c r="BB120" s="90">
        <v>0</v>
      </c>
      <c r="BC120" s="89">
        <f t="shared" si="15"/>
        <v>0</v>
      </c>
      <c r="BD120" s="89">
        <v>0</v>
      </c>
      <c r="BE120" s="89">
        <v>0</v>
      </c>
      <c r="BF120" s="89">
        <v>0</v>
      </c>
      <c r="BG120" s="89">
        <v>0</v>
      </c>
      <c r="BH120" s="89">
        <v>0</v>
      </c>
      <c r="BI120" s="89">
        <v>0</v>
      </c>
      <c r="BJ120" s="89">
        <v>0</v>
      </c>
      <c r="BK120" s="89">
        <v>0</v>
      </c>
      <c r="BL120" s="89">
        <v>0</v>
      </c>
      <c r="BM120" s="89">
        <v>0</v>
      </c>
      <c r="BN120" s="89">
        <v>0</v>
      </c>
      <c r="BO120" s="90">
        <v>0</v>
      </c>
    </row>
    <row r="121" spans="1:67">
      <c r="A121" s="63" t="s">
        <v>209</v>
      </c>
      <c r="B121" s="64" t="s">
        <v>119</v>
      </c>
      <c r="C121" s="89">
        <f t="shared" si="10"/>
        <v>0</v>
      </c>
      <c r="D121" s="89">
        <v>0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0</v>
      </c>
      <c r="N121" s="89">
        <v>0</v>
      </c>
      <c r="O121" s="89">
        <v>0</v>
      </c>
      <c r="P121" s="89">
        <f t="shared" si="11"/>
        <v>0</v>
      </c>
      <c r="Q121" s="89">
        <v>0</v>
      </c>
      <c r="R121" s="89">
        <v>0</v>
      </c>
      <c r="S121" s="89">
        <v>0</v>
      </c>
      <c r="T121" s="89">
        <v>0</v>
      </c>
      <c r="U121" s="89">
        <v>0</v>
      </c>
      <c r="V121" s="89">
        <v>0</v>
      </c>
      <c r="W121" s="89">
        <v>0</v>
      </c>
      <c r="X121" s="89">
        <v>0</v>
      </c>
      <c r="Y121" s="89">
        <v>0</v>
      </c>
      <c r="Z121" s="89">
        <v>0</v>
      </c>
      <c r="AA121" s="89">
        <v>0</v>
      </c>
      <c r="AB121" s="89">
        <v>0</v>
      </c>
      <c r="AC121" s="89">
        <f t="shared" si="12"/>
        <v>0</v>
      </c>
      <c r="AD121" s="89">
        <v>0</v>
      </c>
      <c r="AE121" s="89">
        <v>0</v>
      </c>
      <c r="AF121" s="89">
        <v>0</v>
      </c>
      <c r="AG121" s="89">
        <v>0</v>
      </c>
      <c r="AH121" s="89">
        <v>0</v>
      </c>
      <c r="AI121" s="89">
        <v>0</v>
      </c>
      <c r="AJ121" s="89">
        <v>0</v>
      </c>
      <c r="AK121" s="89">
        <v>0</v>
      </c>
      <c r="AL121" s="89">
        <v>0</v>
      </c>
      <c r="AM121" s="89">
        <v>0</v>
      </c>
      <c r="AN121" s="89">
        <v>0</v>
      </c>
      <c r="AO121" s="89">
        <v>0</v>
      </c>
      <c r="AP121" s="89">
        <f t="shared" si="13"/>
        <v>0</v>
      </c>
      <c r="AQ121" s="89">
        <v>0</v>
      </c>
      <c r="AR121" s="89">
        <v>0</v>
      </c>
      <c r="AS121" s="89">
        <v>0</v>
      </c>
      <c r="AT121" s="89">
        <v>0</v>
      </c>
      <c r="AU121" s="89">
        <v>0</v>
      </c>
      <c r="AV121" s="89">
        <v>0</v>
      </c>
      <c r="AW121" s="89">
        <v>0</v>
      </c>
      <c r="AX121" s="89">
        <v>0</v>
      </c>
      <c r="AY121" s="89">
        <v>0</v>
      </c>
      <c r="AZ121" s="89">
        <v>0</v>
      </c>
      <c r="BA121" s="89">
        <v>0</v>
      </c>
      <c r="BB121" s="90">
        <v>0</v>
      </c>
      <c r="BC121" s="89">
        <f t="shared" si="15"/>
        <v>0</v>
      </c>
      <c r="BD121" s="89">
        <v>0</v>
      </c>
      <c r="BE121" s="89">
        <v>0</v>
      </c>
      <c r="BF121" s="89">
        <v>0</v>
      </c>
      <c r="BG121" s="89">
        <v>0</v>
      </c>
      <c r="BH121" s="89">
        <v>0</v>
      </c>
      <c r="BI121" s="89">
        <v>0</v>
      </c>
      <c r="BJ121" s="89">
        <v>0</v>
      </c>
      <c r="BK121" s="89">
        <v>0</v>
      </c>
      <c r="BL121" s="89">
        <v>0</v>
      </c>
      <c r="BM121" s="89">
        <v>0</v>
      </c>
      <c r="BN121" s="89">
        <v>0</v>
      </c>
      <c r="BO121" s="90">
        <v>0</v>
      </c>
    </row>
    <row r="122" spans="1:67">
      <c r="A122" s="63" t="s">
        <v>210</v>
      </c>
      <c r="B122" s="64" t="s">
        <v>121</v>
      </c>
      <c r="C122" s="89">
        <f t="shared" si="10"/>
        <v>0</v>
      </c>
      <c r="D122" s="89">
        <v>0</v>
      </c>
      <c r="E122" s="89">
        <v>0</v>
      </c>
      <c r="F122" s="89">
        <v>0</v>
      </c>
      <c r="G122" s="89">
        <v>0</v>
      </c>
      <c r="H122" s="89">
        <v>0</v>
      </c>
      <c r="I122" s="89">
        <v>0</v>
      </c>
      <c r="J122" s="89">
        <v>0</v>
      </c>
      <c r="K122" s="89">
        <v>0</v>
      </c>
      <c r="L122" s="89">
        <v>0</v>
      </c>
      <c r="M122" s="89">
        <v>0</v>
      </c>
      <c r="N122" s="89">
        <v>0</v>
      </c>
      <c r="O122" s="89">
        <v>0</v>
      </c>
      <c r="P122" s="89">
        <f t="shared" si="11"/>
        <v>0</v>
      </c>
      <c r="Q122" s="89">
        <v>0</v>
      </c>
      <c r="R122" s="89">
        <v>0</v>
      </c>
      <c r="S122" s="89">
        <v>0</v>
      </c>
      <c r="T122" s="89">
        <v>0</v>
      </c>
      <c r="U122" s="89">
        <v>0</v>
      </c>
      <c r="V122" s="89">
        <v>0</v>
      </c>
      <c r="W122" s="89">
        <v>0</v>
      </c>
      <c r="X122" s="89">
        <v>0</v>
      </c>
      <c r="Y122" s="89">
        <v>0</v>
      </c>
      <c r="Z122" s="89">
        <v>0</v>
      </c>
      <c r="AA122" s="89">
        <v>0</v>
      </c>
      <c r="AB122" s="89">
        <v>0</v>
      </c>
      <c r="AC122" s="89">
        <f t="shared" si="12"/>
        <v>0</v>
      </c>
      <c r="AD122" s="89">
        <v>0</v>
      </c>
      <c r="AE122" s="89">
        <v>0</v>
      </c>
      <c r="AF122" s="89">
        <v>0</v>
      </c>
      <c r="AG122" s="89">
        <v>0</v>
      </c>
      <c r="AH122" s="89">
        <v>0</v>
      </c>
      <c r="AI122" s="89">
        <v>0</v>
      </c>
      <c r="AJ122" s="89">
        <v>0</v>
      </c>
      <c r="AK122" s="89">
        <v>0</v>
      </c>
      <c r="AL122" s="89">
        <v>0</v>
      </c>
      <c r="AM122" s="89">
        <v>0</v>
      </c>
      <c r="AN122" s="89">
        <v>0</v>
      </c>
      <c r="AO122" s="89">
        <v>0</v>
      </c>
      <c r="AP122" s="89">
        <f t="shared" si="13"/>
        <v>0</v>
      </c>
      <c r="AQ122" s="89">
        <v>0</v>
      </c>
      <c r="AR122" s="89">
        <v>0</v>
      </c>
      <c r="AS122" s="89">
        <v>0</v>
      </c>
      <c r="AT122" s="89">
        <v>0</v>
      </c>
      <c r="AU122" s="89">
        <v>0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90">
        <v>0</v>
      </c>
      <c r="BC122" s="89">
        <f t="shared" si="15"/>
        <v>0</v>
      </c>
      <c r="BD122" s="89">
        <v>0</v>
      </c>
      <c r="BE122" s="89">
        <v>0</v>
      </c>
      <c r="BF122" s="89">
        <v>0</v>
      </c>
      <c r="BG122" s="89">
        <v>0</v>
      </c>
      <c r="BH122" s="89">
        <v>0</v>
      </c>
      <c r="BI122" s="89">
        <v>0</v>
      </c>
      <c r="BJ122" s="89">
        <v>0</v>
      </c>
      <c r="BK122" s="89">
        <v>0</v>
      </c>
      <c r="BL122" s="89">
        <v>0</v>
      </c>
      <c r="BM122" s="89">
        <v>0</v>
      </c>
      <c r="BN122" s="89">
        <v>0</v>
      </c>
      <c r="BO122" s="90">
        <v>0</v>
      </c>
    </row>
    <row r="123" spans="1:67">
      <c r="A123" s="61" t="s">
        <v>211</v>
      </c>
      <c r="B123" s="62" t="s">
        <v>135</v>
      </c>
      <c r="C123" s="89">
        <f t="shared" si="10"/>
        <v>22162.666180807268</v>
      </c>
      <c r="D123" s="89">
        <v>184.55340322800001</v>
      </c>
      <c r="E123" s="89">
        <v>370.80867236200004</v>
      </c>
      <c r="F123" s="89">
        <v>476.88956739599996</v>
      </c>
      <c r="G123" s="89">
        <v>1028.2320614800001</v>
      </c>
      <c r="H123" s="89">
        <v>2180.005272804</v>
      </c>
      <c r="I123" s="89">
        <v>1356.6395316899998</v>
      </c>
      <c r="J123" s="89">
        <v>973.37258636800004</v>
      </c>
      <c r="K123" s="89">
        <v>1144.9822384859999</v>
      </c>
      <c r="L123" s="89">
        <v>2904.3037465299994</v>
      </c>
      <c r="M123" s="89">
        <v>1979.6827755979998</v>
      </c>
      <c r="N123" s="89">
        <v>3310.9800549860001</v>
      </c>
      <c r="O123" s="89">
        <v>6252.2162698792727</v>
      </c>
      <c r="P123" s="89">
        <f t="shared" si="11"/>
        <v>16534.772922153163</v>
      </c>
      <c r="Q123" s="89">
        <v>107.32623809</v>
      </c>
      <c r="R123" s="89">
        <v>97.188893899999997</v>
      </c>
      <c r="S123" s="89">
        <v>170.56512984400004</v>
      </c>
      <c r="T123" s="89">
        <v>462.65134242800008</v>
      </c>
      <c r="U123" s="89">
        <v>574.64901175799992</v>
      </c>
      <c r="V123" s="89">
        <v>296.9887131719999</v>
      </c>
      <c r="W123" s="89">
        <v>770.77637462200005</v>
      </c>
      <c r="X123" s="89">
        <v>1194.575212792</v>
      </c>
      <c r="Y123" s="89">
        <v>2576.954091346</v>
      </c>
      <c r="Z123" s="89">
        <v>861.09463409199986</v>
      </c>
      <c r="AA123" s="89">
        <v>1122.8350489762533</v>
      </c>
      <c r="AB123" s="89">
        <v>8299.1682311329077</v>
      </c>
      <c r="AC123" s="89">
        <f t="shared" si="12"/>
        <v>24997.707717423575</v>
      </c>
      <c r="AD123" s="89">
        <v>33.43943909</v>
      </c>
      <c r="AE123" s="89">
        <v>201.73732894</v>
      </c>
      <c r="AF123" s="89">
        <v>3772.4324832500001</v>
      </c>
      <c r="AG123" s="89">
        <v>412.49033962999999</v>
      </c>
      <c r="AH123" s="89">
        <v>648.20162473000005</v>
      </c>
      <c r="AI123" s="89">
        <v>584.24243265999996</v>
      </c>
      <c r="AJ123" s="89">
        <v>624.07503171000008</v>
      </c>
      <c r="AK123" s="89">
        <v>328.22550451079815</v>
      </c>
      <c r="AL123" s="89">
        <v>1759.4072510884735</v>
      </c>
      <c r="AM123" s="89">
        <v>354.77443976857154</v>
      </c>
      <c r="AN123" s="89">
        <v>2936.6293541921204</v>
      </c>
      <c r="AO123" s="89">
        <v>13342.052487853611</v>
      </c>
      <c r="AP123" s="89">
        <f t="shared" si="13"/>
        <v>14729.284064030002</v>
      </c>
      <c r="AQ123" s="89">
        <v>21.219851710000015</v>
      </c>
      <c r="AR123" s="89">
        <v>587.34553792999986</v>
      </c>
      <c r="AS123" s="89">
        <v>745.22313730000008</v>
      </c>
      <c r="AT123" s="89">
        <v>696.99279147999994</v>
      </c>
      <c r="AU123" s="89">
        <v>1456.46631226</v>
      </c>
      <c r="AV123" s="89">
        <v>907.73791743000027</v>
      </c>
      <c r="AW123" s="89">
        <v>615.66904893000003</v>
      </c>
      <c r="AX123" s="89">
        <v>593.09964224992734</v>
      </c>
      <c r="AY123" s="89">
        <v>578.17080958007284</v>
      </c>
      <c r="AZ123" s="89">
        <v>1528.6300661500002</v>
      </c>
      <c r="BA123" s="89">
        <v>618.11747233000006</v>
      </c>
      <c r="BB123" s="90">
        <v>6380.611476680001</v>
      </c>
      <c r="BC123" s="89">
        <f t="shared" si="15"/>
        <v>18221.869386370563</v>
      </c>
      <c r="BD123" s="89">
        <v>245.19145056878145</v>
      </c>
      <c r="BE123" s="89">
        <v>1682.7787115099998</v>
      </c>
      <c r="BF123" s="89">
        <v>1244.2015764725629</v>
      </c>
      <c r="BG123" s="89">
        <v>1465.6479916237815</v>
      </c>
      <c r="BH123" s="89">
        <v>2088.7997185465783</v>
      </c>
      <c r="BI123" s="89">
        <v>1546.2616356349999</v>
      </c>
      <c r="BJ123" s="89">
        <v>811.75608874999989</v>
      </c>
      <c r="BK123" s="89">
        <v>1022.6534185531566</v>
      </c>
      <c r="BL123" s="89">
        <v>1704.285661838157</v>
      </c>
      <c r="BM123" s="89">
        <v>1980.1980289800001</v>
      </c>
      <c r="BN123" s="89">
        <v>2077.3366941850004</v>
      </c>
      <c r="BO123" s="90">
        <v>2352.7584097075433</v>
      </c>
    </row>
    <row r="124" spans="1:67">
      <c r="A124" s="63" t="s">
        <v>212</v>
      </c>
      <c r="B124" s="64" t="s">
        <v>90</v>
      </c>
      <c r="C124" s="89">
        <f t="shared" si="10"/>
        <v>11956.338791767274</v>
      </c>
      <c r="D124" s="89">
        <v>124.729835628</v>
      </c>
      <c r="E124" s="89">
        <v>322.45777085200001</v>
      </c>
      <c r="F124" s="89">
        <v>337.05477026599999</v>
      </c>
      <c r="G124" s="89">
        <v>492.45015322999996</v>
      </c>
      <c r="H124" s="89">
        <v>823.10897823400001</v>
      </c>
      <c r="I124" s="89">
        <v>833.28542940999978</v>
      </c>
      <c r="J124" s="89">
        <v>649.96849980800005</v>
      </c>
      <c r="K124" s="89">
        <v>515.42430062599999</v>
      </c>
      <c r="L124" s="89">
        <v>2386.5905816299996</v>
      </c>
      <c r="M124" s="89">
        <v>1363.0631160679998</v>
      </c>
      <c r="N124" s="89">
        <v>2057.898270356</v>
      </c>
      <c r="O124" s="89">
        <v>2050.3070856592726</v>
      </c>
      <c r="P124" s="89">
        <f t="shared" si="11"/>
        <v>10239.388027893163</v>
      </c>
      <c r="Q124" s="89">
        <v>107.32623809</v>
      </c>
      <c r="R124" s="89">
        <v>97.188893899999997</v>
      </c>
      <c r="S124" s="89">
        <v>170.56512984400004</v>
      </c>
      <c r="T124" s="89">
        <v>462.65134242800008</v>
      </c>
      <c r="U124" s="89">
        <v>573.26542795799992</v>
      </c>
      <c r="V124" s="89">
        <v>296.78206727199989</v>
      </c>
      <c r="W124" s="89">
        <v>744.94594386200004</v>
      </c>
      <c r="X124" s="89">
        <v>746.50019761200008</v>
      </c>
      <c r="Y124" s="89">
        <v>516.16631906599991</v>
      </c>
      <c r="Z124" s="89">
        <v>678.57981466199988</v>
      </c>
      <c r="AA124" s="89">
        <v>1081.6643820062534</v>
      </c>
      <c r="AB124" s="89">
        <v>4763.7522711929096</v>
      </c>
      <c r="AC124" s="89">
        <f t="shared" si="12"/>
        <v>8699.524382393578</v>
      </c>
      <c r="AD124" s="89">
        <v>33.43943909</v>
      </c>
      <c r="AE124" s="89">
        <v>197.84652671000001</v>
      </c>
      <c r="AF124" s="89">
        <v>671.61186027999997</v>
      </c>
      <c r="AG124" s="89">
        <v>240.25369906999998</v>
      </c>
      <c r="AH124" s="89">
        <v>630.02392223000004</v>
      </c>
      <c r="AI124" s="89">
        <v>528.78023518999987</v>
      </c>
      <c r="AJ124" s="89">
        <v>621.67169492000005</v>
      </c>
      <c r="AK124" s="89">
        <v>323.96740451079813</v>
      </c>
      <c r="AL124" s="89">
        <v>1261.8798762284734</v>
      </c>
      <c r="AM124" s="89">
        <v>354.16377510857154</v>
      </c>
      <c r="AN124" s="89">
        <v>2542.6354395621206</v>
      </c>
      <c r="AO124" s="89">
        <v>1293.2505094936125</v>
      </c>
      <c r="AP124" s="89">
        <f t="shared" si="13"/>
        <v>9502.8655965800026</v>
      </c>
      <c r="AQ124" s="89">
        <v>21.219851710000015</v>
      </c>
      <c r="AR124" s="89">
        <v>586.69553792999989</v>
      </c>
      <c r="AS124" s="89">
        <v>444.43216297000004</v>
      </c>
      <c r="AT124" s="89">
        <v>655.11992295999994</v>
      </c>
      <c r="AU124" s="89">
        <v>696.47890362999988</v>
      </c>
      <c r="AV124" s="89">
        <v>768.88595051000027</v>
      </c>
      <c r="AW124" s="89">
        <v>457.17407897999999</v>
      </c>
      <c r="AX124" s="89">
        <v>539.49397772992734</v>
      </c>
      <c r="AY124" s="89">
        <v>491.21098603007283</v>
      </c>
      <c r="AZ124" s="89">
        <v>707.57652029000008</v>
      </c>
      <c r="BA124" s="89">
        <v>434.22173763000012</v>
      </c>
      <c r="BB124" s="90">
        <v>3700.3559662100006</v>
      </c>
      <c r="BC124" s="89">
        <f t="shared" si="15"/>
        <v>12683.05654528856</v>
      </c>
      <c r="BD124" s="89">
        <v>196.20204993499999</v>
      </c>
      <c r="BE124" s="89">
        <v>465.79310142999998</v>
      </c>
      <c r="BF124" s="89">
        <v>938.08315334500003</v>
      </c>
      <c r="BG124" s="89">
        <v>1394.7513233300001</v>
      </c>
      <c r="BH124" s="89">
        <v>1499.191637395</v>
      </c>
      <c r="BI124" s="89">
        <v>842.11775751499999</v>
      </c>
      <c r="BJ124" s="89">
        <v>503.68145579999992</v>
      </c>
      <c r="BK124" s="89">
        <v>821.94732756999986</v>
      </c>
      <c r="BL124" s="89">
        <v>1410.7531937250001</v>
      </c>
      <c r="BM124" s="89">
        <v>1414.78969308</v>
      </c>
      <c r="BN124" s="89">
        <v>1100.5009757550001</v>
      </c>
      <c r="BO124" s="90">
        <v>2095.2448764085611</v>
      </c>
    </row>
    <row r="125" spans="1:67">
      <c r="A125" s="63" t="s">
        <v>213</v>
      </c>
      <c r="B125" s="64" t="s">
        <v>92</v>
      </c>
      <c r="C125" s="89">
        <f t="shared" si="10"/>
        <v>10206.32738904</v>
      </c>
      <c r="D125" s="89">
        <v>59.823567600000004</v>
      </c>
      <c r="E125" s="89">
        <v>48.35090151</v>
      </c>
      <c r="F125" s="89">
        <v>139.83479713</v>
      </c>
      <c r="G125" s="89">
        <v>535.78190825000001</v>
      </c>
      <c r="H125" s="89">
        <v>1356.89629457</v>
      </c>
      <c r="I125" s="89">
        <v>523.35410228000001</v>
      </c>
      <c r="J125" s="89">
        <v>323.40408656</v>
      </c>
      <c r="K125" s="89">
        <v>629.55793786000004</v>
      </c>
      <c r="L125" s="89">
        <v>517.71316490000004</v>
      </c>
      <c r="M125" s="89">
        <v>616.61965953000004</v>
      </c>
      <c r="N125" s="89">
        <v>1253.0817846299999</v>
      </c>
      <c r="O125" s="89">
        <v>4201.9091842200005</v>
      </c>
      <c r="P125" s="89">
        <f t="shared" si="11"/>
        <v>6295.3848942599998</v>
      </c>
      <c r="Q125" s="89">
        <v>0</v>
      </c>
      <c r="R125" s="89">
        <v>0</v>
      </c>
      <c r="S125" s="89">
        <v>0</v>
      </c>
      <c r="T125" s="89">
        <v>0</v>
      </c>
      <c r="U125" s="89">
        <v>1.3835838</v>
      </c>
      <c r="V125" s="89">
        <v>0.20664589999999999</v>
      </c>
      <c r="W125" s="89">
        <v>25.830430760000002</v>
      </c>
      <c r="X125" s="89">
        <v>448.07501518000004</v>
      </c>
      <c r="Y125" s="89">
        <v>2060.7877722799999</v>
      </c>
      <c r="Z125" s="89">
        <v>182.51481942999999</v>
      </c>
      <c r="AA125" s="89">
        <v>41.170666970000006</v>
      </c>
      <c r="AB125" s="89">
        <v>3535.41595994</v>
      </c>
      <c r="AC125" s="89">
        <f t="shared" si="12"/>
        <v>16298.18333503</v>
      </c>
      <c r="AD125" s="89">
        <v>0</v>
      </c>
      <c r="AE125" s="89">
        <v>3.8908022299999998</v>
      </c>
      <c r="AF125" s="89">
        <v>3100.8206229699999</v>
      </c>
      <c r="AG125" s="89">
        <v>172.23664056000001</v>
      </c>
      <c r="AH125" s="89">
        <v>18.177702499999999</v>
      </c>
      <c r="AI125" s="89">
        <v>55.46219747</v>
      </c>
      <c r="AJ125" s="89">
        <v>2.40333679</v>
      </c>
      <c r="AK125" s="89">
        <v>4.2580999999999998</v>
      </c>
      <c r="AL125" s="89">
        <v>497.52737486000001</v>
      </c>
      <c r="AM125" s="89">
        <v>0.61066466000000008</v>
      </c>
      <c r="AN125" s="89">
        <v>393.99391463000001</v>
      </c>
      <c r="AO125" s="89">
        <v>12048.801978359999</v>
      </c>
      <c r="AP125" s="89">
        <f t="shared" si="13"/>
        <v>5226.4184674500002</v>
      </c>
      <c r="AQ125" s="89">
        <v>0</v>
      </c>
      <c r="AR125" s="89">
        <v>0.65</v>
      </c>
      <c r="AS125" s="89">
        <v>300.79097433000004</v>
      </c>
      <c r="AT125" s="89">
        <v>41.872868519999997</v>
      </c>
      <c r="AU125" s="89">
        <v>759.98740863</v>
      </c>
      <c r="AV125" s="89">
        <v>138.85196692</v>
      </c>
      <c r="AW125" s="89">
        <v>158.49496995000001</v>
      </c>
      <c r="AX125" s="89">
        <v>53.605664520000005</v>
      </c>
      <c r="AY125" s="89">
        <v>86.95982355000001</v>
      </c>
      <c r="AZ125" s="89">
        <v>821.05354585999999</v>
      </c>
      <c r="BA125" s="89">
        <v>183.89573469999999</v>
      </c>
      <c r="BB125" s="90">
        <v>2680.25551047</v>
      </c>
      <c r="BC125" s="89">
        <f t="shared" si="15"/>
        <v>5538.812841082</v>
      </c>
      <c r="BD125" s="89">
        <v>48.989400633781464</v>
      </c>
      <c r="BE125" s="89">
        <v>1216.98561008</v>
      </c>
      <c r="BF125" s="89">
        <v>306.11842312756289</v>
      </c>
      <c r="BG125" s="89">
        <v>70.89666829378146</v>
      </c>
      <c r="BH125" s="89">
        <v>589.6080811515784</v>
      </c>
      <c r="BI125" s="89">
        <v>704.14387812000007</v>
      </c>
      <c r="BJ125" s="89">
        <v>308.07463295000002</v>
      </c>
      <c r="BK125" s="89">
        <v>200.7060909831568</v>
      </c>
      <c r="BL125" s="89">
        <v>293.53246811315682</v>
      </c>
      <c r="BM125" s="89">
        <v>565.40833589999988</v>
      </c>
      <c r="BN125" s="89">
        <v>976.83571843000038</v>
      </c>
      <c r="BO125" s="90">
        <v>257.51353329898188</v>
      </c>
    </row>
    <row r="126" spans="1:67" ht="25.5">
      <c r="A126" s="61" t="s">
        <v>214</v>
      </c>
      <c r="B126" s="68" t="s">
        <v>215</v>
      </c>
      <c r="C126" s="89">
        <f t="shared" si="10"/>
        <v>0</v>
      </c>
      <c r="D126" s="89">
        <v>0</v>
      </c>
      <c r="E126" s="89">
        <v>0</v>
      </c>
      <c r="F126" s="89">
        <v>0</v>
      </c>
      <c r="G126" s="89">
        <v>0</v>
      </c>
      <c r="H126" s="89">
        <v>0</v>
      </c>
      <c r="I126" s="89">
        <v>0</v>
      </c>
      <c r="J126" s="89">
        <v>0</v>
      </c>
      <c r="K126" s="89">
        <v>0</v>
      </c>
      <c r="L126" s="89">
        <v>0</v>
      </c>
      <c r="M126" s="89">
        <v>0</v>
      </c>
      <c r="N126" s="89">
        <v>0</v>
      </c>
      <c r="O126" s="89">
        <v>0</v>
      </c>
      <c r="P126" s="89">
        <f t="shared" si="11"/>
        <v>0</v>
      </c>
      <c r="Q126" s="89">
        <v>0</v>
      </c>
      <c r="R126" s="89">
        <v>0</v>
      </c>
      <c r="S126" s="89">
        <v>0</v>
      </c>
      <c r="T126" s="89">
        <v>0</v>
      </c>
      <c r="U126" s="89">
        <v>0</v>
      </c>
      <c r="V126" s="89">
        <v>0</v>
      </c>
      <c r="W126" s="89">
        <v>0</v>
      </c>
      <c r="X126" s="89">
        <v>0</v>
      </c>
      <c r="Y126" s="89">
        <v>0</v>
      </c>
      <c r="Z126" s="89">
        <v>0</v>
      </c>
      <c r="AA126" s="89">
        <v>0</v>
      </c>
      <c r="AB126" s="89">
        <v>0</v>
      </c>
      <c r="AC126" s="89">
        <f t="shared" si="12"/>
        <v>0</v>
      </c>
      <c r="AD126" s="89">
        <v>0</v>
      </c>
      <c r="AE126" s="89">
        <v>0</v>
      </c>
      <c r="AF126" s="89">
        <v>0</v>
      </c>
      <c r="AG126" s="89">
        <v>0</v>
      </c>
      <c r="AH126" s="89">
        <v>0</v>
      </c>
      <c r="AI126" s="89">
        <v>0</v>
      </c>
      <c r="AJ126" s="89">
        <v>0</v>
      </c>
      <c r="AK126" s="89">
        <v>0</v>
      </c>
      <c r="AL126" s="89">
        <v>0</v>
      </c>
      <c r="AM126" s="89">
        <v>0</v>
      </c>
      <c r="AN126" s="89">
        <v>0</v>
      </c>
      <c r="AO126" s="89">
        <v>0</v>
      </c>
      <c r="AP126" s="89">
        <f t="shared" si="13"/>
        <v>0</v>
      </c>
      <c r="AQ126" s="89">
        <v>0</v>
      </c>
      <c r="AR126" s="89">
        <v>0</v>
      </c>
      <c r="AS126" s="89">
        <v>0</v>
      </c>
      <c r="AT126" s="89">
        <v>0</v>
      </c>
      <c r="AU126" s="89">
        <v>0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90">
        <v>0</v>
      </c>
      <c r="BC126" s="89">
        <f t="shared" si="15"/>
        <v>0</v>
      </c>
      <c r="BD126" s="89">
        <v>0</v>
      </c>
      <c r="BE126" s="89">
        <v>0</v>
      </c>
      <c r="BF126" s="89">
        <v>0</v>
      </c>
      <c r="BG126" s="89">
        <v>0</v>
      </c>
      <c r="BH126" s="89">
        <v>0</v>
      </c>
      <c r="BI126" s="89">
        <v>0</v>
      </c>
      <c r="BJ126" s="89">
        <v>0</v>
      </c>
      <c r="BK126" s="89">
        <v>0</v>
      </c>
      <c r="BL126" s="89">
        <v>0</v>
      </c>
      <c r="BM126" s="89">
        <v>0</v>
      </c>
      <c r="BN126" s="89">
        <v>0</v>
      </c>
      <c r="BO126" s="90">
        <v>0</v>
      </c>
    </row>
    <row r="127" spans="1:67">
      <c r="A127" s="63" t="s">
        <v>216</v>
      </c>
      <c r="B127" s="64" t="s">
        <v>141</v>
      </c>
      <c r="C127" s="89">
        <f t="shared" si="10"/>
        <v>0</v>
      </c>
      <c r="D127" s="89">
        <v>0</v>
      </c>
      <c r="E127" s="89">
        <v>0</v>
      </c>
      <c r="F127" s="89">
        <v>0</v>
      </c>
      <c r="G127" s="89">
        <v>0</v>
      </c>
      <c r="H127" s="89">
        <v>0</v>
      </c>
      <c r="I127" s="89">
        <v>0</v>
      </c>
      <c r="J127" s="89">
        <v>0</v>
      </c>
      <c r="K127" s="89">
        <v>0</v>
      </c>
      <c r="L127" s="89">
        <v>0</v>
      </c>
      <c r="M127" s="89">
        <v>0</v>
      </c>
      <c r="N127" s="89">
        <v>0</v>
      </c>
      <c r="O127" s="89">
        <v>0</v>
      </c>
      <c r="P127" s="89">
        <f t="shared" si="11"/>
        <v>0</v>
      </c>
      <c r="Q127" s="89">
        <v>0</v>
      </c>
      <c r="R127" s="89">
        <v>0</v>
      </c>
      <c r="S127" s="89">
        <v>0</v>
      </c>
      <c r="T127" s="89">
        <v>0</v>
      </c>
      <c r="U127" s="89">
        <v>0</v>
      </c>
      <c r="V127" s="89">
        <v>0</v>
      </c>
      <c r="W127" s="89">
        <v>0</v>
      </c>
      <c r="X127" s="89">
        <v>0</v>
      </c>
      <c r="Y127" s="89">
        <v>0</v>
      </c>
      <c r="Z127" s="89">
        <v>0</v>
      </c>
      <c r="AA127" s="89">
        <v>0</v>
      </c>
      <c r="AB127" s="89">
        <v>0</v>
      </c>
      <c r="AC127" s="89">
        <f t="shared" si="12"/>
        <v>0</v>
      </c>
      <c r="AD127" s="89">
        <v>0</v>
      </c>
      <c r="AE127" s="89">
        <v>0</v>
      </c>
      <c r="AF127" s="89">
        <v>0</v>
      </c>
      <c r="AG127" s="89">
        <v>0</v>
      </c>
      <c r="AH127" s="89">
        <v>0</v>
      </c>
      <c r="AI127" s="89">
        <v>0</v>
      </c>
      <c r="AJ127" s="89">
        <v>0</v>
      </c>
      <c r="AK127" s="89">
        <v>0</v>
      </c>
      <c r="AL127" s="89">
        <v>0</v>
      </c>
      <c r="AM127" s="89">
        <v>0</v>
      </c>
      <c r="AN127" s="89">
        <v>0</v>
      </c>
      <c r="AO127" s="89">
        <v>0</v>
      </c>
      <c r="AP127" s="89">
        <f t="shared" si="13"/>
        <v>0</v>
      </c>
      <c r="AQ127" s="89">
        <v>0</v>
      </c>
      <c r="AR127" s="89">
        <v>0</v>
      </c>
      <c r="AS127" s="89">
        <v>0</v>
      </c>
      <c r="AT127" s="89">
        <v>0</v>
      </c>
      <c r="AU127" s="89">
        <v>0</v>
      </c>
      <c r="AV127" s="89">
        <v>0</v>
      </c>
      <c r="AW127" s="89">
        <v>0</v>
      </c>
      <c r="AX127" s="89">
        <v>0</v>
      </c>
      <c r="AY127" s="89">
        <v>0</v>
      </c>
      <c r="AZ127" s="89">
        <v>0</v>
      </c>
      <c r="BA127" s="89">
        <v>0</v>
      </c>
      <c r="BB127" s="90">
        <v>0</v>
      </c>
      <c r="BC127" s="89">
        <f t="shared" si="15"/>
        <v>0</v>
      </c>
      <c r="BD127" s="89">
        <v>0</v>
      </c>
      <c r="BE127" s="89">
        <v>0</v>
      </c>
      <c r="BF127" s="89">
        <v>0</v>
      </c>
      <c r="BG127" s="89">
        <v>0</v>
      </c>
      <c r="BH127" s="89">
        <v>0</v>
      </c>
      <c r="BI127" s="89">
        <v>0</v>
      </c>
      <c r="BJ127" s="89">
        <v>0</v>
      </c>
      <c r="BK127" s="89">
        <v>0</v>
      </c>
      <c r="BL127" s="89">
        <v>0</v>
      </c>
      <c r="BM127" s="89">
        <v>0</v>
      </c>
      <c r="BN127" s="89">
        <v>0</v>
      </c>
      <c r="BO127" s="90">
        <v>0</v>
      </c>
    </row>
    <row r="128" spans="1:67">
      <c r="A128" s="63" t="s">
        <v>217</v>
      </c>
      <c r="B128" s="64" t="s">
        <v>143</v>
      </c>
      <c r="C128" s="89">
        <f t="shared" si="10"/>
        <v>0</v>
      </c>
      <c r="D128" s="89">
        <v>0</v>
      </c>
      <c r="E128" s="89">
        <v>0</v>
      </c>
      <c r="F128" s="89">
        <v>0</v>
      </c>
      <c r="G128" s="89">
        <v>0</v>
      </c>
      <c r="H128" s="89">
        <v>0</v>
      </c>
      <c r="I128" s="89">
        <v>0</v>
      </c>
      <c r="J128" s="89">
        <v>0</v>
      </c>
      <c r="K128" s="89">
        <v>0</v>
      </c>
      <c r="L128" s="89">
        <v>0</v>
      </c>
      <c r="M128" s="89">
        <v>0</v>
      </c>
      <c r="N128" s="89">
        <v>0</v>
      </c>
      <c r="O128" s="89">
        <v>0</v>
      </c>
      <c r="P128" s="89">
        <f t="shared" si="11"/>
        <v>0</v>
      </c>
      <c r="Q128" s="89">
        <v>0</v>
      </c>
      <c r="R128" s="89">
        <v>0</v>
      </c>
      <c r="S128" s="89">
        <v>0</v>
      </c>
      <c r="T128" s="89">
        <v>0</v>
      </c>
      <c r="U128" s="89">
        <v>0</v>
      </c>
      <c r="V128" s="89">
        <v>0</v>
      </c>
      <c r="W128" s="89">
        <v>0</v>
      </c>
      <c r="X128" s="89">
        <v>0</v>
      </c>
      <c r="Y128" s="89">
        <v>0</v>
      </c>
      <c r="Z128" s="89">
        <v>0</v>
      </c>
      <c r="AA128" s="89">
        <v>0</v>
      </c>
      <c r="AB128" s="89">
        <v>0</v>
      </c>
      <c r="AC128" s="89">
        <f t="shared" si="12"/>
        <v>0</v>
      </c>
      <c r="AD128" s="89">
        <v>0</v>
      </c>
      <c r="AE128" s="89">
        <v>0</v>
      </c>
      <c r="AF128" s="89">
        <v>0</v>
      </c>
      <c r="AG128" s="89">
        <v>0</v>
      </c>
      <c r="AH128" s="89">
        <v>0</v>
      </c>
      <c r="AI128" s="89">
        <v>0</v>
      </c>
      <c r="AJ128" s="89">
        <v>0</v>
      </c>
      <c r="AK128" s="89">
        <v>0</v>
      </c>
      <c r="AL128" s="89">
        <v>0</v>
      </c>
      <c r="AM128" s="89">
        <v>0</v>
      </c>
      <c r="AN128" s="89">
        <v>0</v>
      </c>
      <c r="AO128" s="89">
        <v>0</v>
      </c>
      <c r="AP128" s="89">
        <f t="shared" si="13"/>
        <v>0</v>
      </c>
      <c r="AQ128" s="89">
        <v>0</v>
      </c>
      <c r="AR128" s="89">
        <v>0</v>
      </c>
      <c r="AS128" s="89">
        <v>0</v>
      </c>
      <c r="AT128" s="89">
        <v>0</v>
      </c>
      <c r="AU128" s="89">
        <v>0</v>
      </c>
      <c r="AV128" s="89">
        <v>0</v>
      </c>
      <c r="AW128" s="89">
        <v>0</v>
      </c>
      <c r="AX128" s="89">
        <v>0</v>
      </c>
      <c r="AY128" s="89">
        <v>0</v>
      </c>
      <c r="AZ128" s="89">
        <v>0</v>
      </c>
      <c r="BA128" s="89">
        <v>0</v>
      </c>
      <c r="BB128" s="90">
        <v>0</v>
      </c>
      <c r="BC128" s="89">
        <f t="shared" si="15"/>
        <v>0</v>
      </c>
      <c r="BD128" s="89">
        <v>0</v>
      </c>
      <c r="BE128" s="89">
        <v>0</v>
      </c>
      <c r="BF128" s="89">
        <v>0</v>
      </c>
      <c r="BG128" s="89">
        <v>0</v>
      </c>
      <c r="BH128" s="89">
        <v>0</v>
      </c>
      <c r="BI128" s="89">
        <v>0</v>
      </c>
      <c r="BJ128" s="89">
        <v>0</v>
      </c>
      <c r="BK128" s="89">
        <v>0</v>
      </c>
      <c r="BL128" s="89">
        <v>0</v>
      </c>
      <c r="BM128" s="89">
        <v>0</v>
      </c>
      <c r="BN128" s="89">
        <v>0</v>
      </c>
      <c r="BO128" s="90">
        <v>0</v>
      </c>
    </row>
    <row r="129" spans="1:67">
      <c r="A129" s="63" t="s">
        <v>218</v>
      </c>
      <c r="B129" s="64" t="s">
        <v>145</v>
      </c>
      <c r="C129" s="89">
        <f t="shared" si="10"/>
        <v>0</v>
      </c>
      <c r="D129" s="89">
        <v>0</v>
      </c>
      <c r="E129" s="89">
        <v>0</v>
      </c>
      <c r="F129" s="89">
        <v>0</v>
      </c>
      <c r="G129" s="89">
        <v>0</v>
      </c>
      <c r="H129" s="89">
        <v>0</v>
      </c>
      <c r="I129" s="89">
        <v>0</v>
      </c>
      <c r="J129" s="89">
        <v>0</v>
      </c>
      <c r="K129" s="89">
        <v>0</v>
      </c>
      <c r="L129" s="89">
        <v>0</v>
      </c>
      <c r="M129" s="89">
        <v>0</v>
      </c>
      <c r="N129" s="89">
        <v>0</v>
      </c>
      <c r="O129" s="89">
        <v>0</v>
      </c>
      <c r="P129" s="89">
        <f t="shared" si="11"/>
        <v>0</v>
      </c>
      <c r="Q129" s="89">
        <v>0</v>
      </c>
      <c r="R129" s="89">
        <v>0</v>
      </c>
      <c r="S129" s="89">
        <v>0</v>
      </c>
      <c r="T129" s="89">
        <v>0</v>
      </c>
      <c r="U129" s="89">
        <v>0</v>
      </c>
      <c r="V129" s="89">
        <v>0</v>
      </c>
      <c r="W129" s="89">
        <v>0</v>
      </c>
      <c r="X129" s="89">
        <v>0</v>
      </c>
      <c r="Y129" s="89">
        <v>0</v>
      </c>
      <c r="Z129" s="89">
        <v>0</v>
      </c>
      <c r="AA129" s="89">
        <v>0</v>
      </c>
      <c r="AB129" s="89">
        <v>0</v>
      </c>
      <c r="AC129" s="89">
        <f t="shared" si="12"/>
        <v>0</v>
      </c>
      <c r="AD129" s="89">
        <v>0</v>
      </c>
      <c r="AE129" s="89">
        <v>0</v>
      </c>
      <c r="AF129" s="89">
        <v>0</v>
      </c>
      <c r="AG129" s="89">
        <v>0</v>
      </c>
      <c r="AH129" s="89">
        <v>0</v>
      </c>
      <c r="AI129" s="89">
        <v>0</v>
      </c>
      <c r="AJ129" s="89">
        <v>0</v>
      </c>
      <c r="AK129" s="89">
        <v>0</v>
      </c>
      <c r="AL129" s="89">
        <v>0</v>
      </c>
      <c r="AM129" s="89">
        <v>0</v>
      </c>
      <c r="AN129" s="89">
        <v>0</v>
      </c>
      <c r="AO129" s="89">
        <v>0</v>
      </c>
      <c r="AP129" s="89">
        <f t="shared" si="13"/>
        <v>0</v>
      </c>
      <c r="AQ129" s="89">
        <v>0</v>
      </c>
      <c r="AR129" s="89">
        <v>0</v>
      </c>
      <c r="AS129" s="89">
        <v>0</v>
      </c>
      <c r="AT129" s="89">
        <v>0</v>
      </c>
      <c r="AU129" s="89">
        <v>0</v>
      </c>
      <c r="AV129" s="89">
        <v>0</v>
      </c>
      <c r="AW129" s="89">
        <v>0</v>
      </c>
      <c r="AX129" s="89">
        <v>0</v>
      </c>
      <c r="AY129" s="89">
        <v>0</v>
      </c>
      <c r="AZ129" s="89">
        <v>0</v>
      </c>
      <c r="BA129" s="89">
        <v>0</v>
      </c>
      <c r="BB129" s="90">
        <v>0</v>
      </c>
      <c r="BC129" s="89">
        <f t="shared" si="15"/>
        <v>0</v>
      </c>
      <c r="BD129" s="89">
        <v>0</v>
      </c>
      <c r="BE129" s="89">
        <v>0</v>
      </c>
      <c r="BF129" s="89">
        <v>0</v>
      </c>
      <c r="BG129" s="89">
        <v>0</v>
      </c>
      <c r="BH129" s="89">
        <v>0</v>
      </c>
      <c r="BI129" s="89">
        <v>0</v>
      </c>
      <c r="BJ129" s="89">
        <v>0</v>
      </c>
      <c r="BK129" s="89">
        <v>0</v>
      </c>
      <c r="BL129" s="89">
        <v>0</v>
      </c>
      <c r="BM129" s="89">
        <v>0</v>
      </c>
      <c r="BN129" s="89">
        <v>0</v>
      </c>
      <c r="BO129" s="90">
        <v>0</v>
      </c>
    </row>
    <row r="130" spans="1:67">
      <c r="A130" s="63" t="s">
        <v>219</v>
      </c>
      <c r="B130" s="64" t="s">
        <v>147</v>
      </c>
      <c r="C130" s="89">
        <f t="shared" si="10"/>
        <v>0</v>
      </c>
      <c r="D130" s="89">
        <v>0</v>
      </c>
      <c r="E130" s="89">
        <v>0</v>
      </c>
      <c r="F130" s="89">
        <v>0</v>
      </c>
      <c r="G130" s="89">
        <v>0</v>
      </c>
      <c r="H130" s="89">
        <v>0</v>
      </c>
      <c r="I130" s="89">
        <v>0</v>
      </c>
      <c r="J130" s="89">
        <v>0</v>
      </c>
      <c r="K130" s="89">
        <v>0</v>
      </c>
      <c r="L130" s="89">
        <v>0</v>
      </c>
      <c r="M130" s="89">
        <v>0</v>
      </c>
      <c r="N130" s="89">
        <v>0</v>
      </c>
      <c r="O130" s="89">
        <v>0</v>
      </c>
      <c r="P130" s="89">
        <f t="shared" si="11"/>
        <v>0</v>
      </c>
      <c r="Q130" s="89">
        <v>0</v>
      </c>
      <c r="R130" s="89">
        <v>0</v>
      </c>
      <c r="S130" s="89">
        <v>0</v>
      </c>
      <c r="T130" s="89">
        <v>0</v>
      </c>
      <c r="U130" s="89">
        <v>0</v>
      </c>
      <c r="V130" s="89">
        <v>0</v>
      </c>
      <c r="W130" s="89">
        <v>0</v>
      </c>
      <c r="X130" s="89">
        <v>0</v>
      </c>
      <c r="Y130" s="89">
        <v>0</v>
      </c>
      <c r="Z130" s="89">
        <v>0</v>
      </c>
      <c r="AA130" s="89">
        <v>0</v>
      </c>
      <c r="AB130" s="89">
        <v>0</v>
      </c>
      <c r="AC130" s="89">
        <f t="shared" si="12"/>
        <v>0</v>
      </c>
      <c r="AD130" s="89">
        <v>0</v>
      </c>
      <c r="AE130" s="89">
        <v>0</v>
      </c>
      <c r="AF130" s="89">
        <v>0</v>
      </c>
      <c r="AG130" s="89">
        <v>0</v>
      </c>
      <c r="AH130" s="89">
        <v>0</v>
      </c>
      <c r="AI130" s="89">
        <v>0</v>
      </c>
      <c r="AJ130" s="89">
        <v>0</v>
      </c>
      <c r="AK130" s="89">
        <v>0</v>
      </c>
      <c r="AL130" s="89">
        <v>0</v>
      </c>
      <c r="AM130" s="89">
        <v>0</v>
      </c>
      <c r="AN130" s="89">
        <v>0</v>
      </c>
      <c r="AO130" s="89">
        <v>0</v>
      </c>
      <c r="AP130" s="89">
        <f t="shared" si="13"/>
        <v>0</v>
      </c>
      <c r="AQ130" s="89">
        <v>0</v>
      </c>
      <c r="AR130" s="89">
        <v>0</v>
      </c>
      <c r="AS130" s="89">
        <v>0</v>
      </c>
      <c r="AT130" s="89">
        <v>0</v>
      </c>
      <c r="AU130" s="89">
        <v>0</v>
      </c>
      <c r="AV130" s="89">
        <v>0</v>
      </c>
      <c r="AW130" s="89">
        <v>0</v>
      </c>
      <c r="AX130" s="89">
        <v>0</v>
      </c>
      <c r="AY130" s="89">
        <v>0</v>
      </c>
      <c r="AZ130" s="89">
        <v>0</v>
      </c>
      <c r="BA130" s="89">
        <v>0</v>
      </c>
      <c r="BB130" s="90">
        <v>0</v>
      </c>
      <c r="BC130" s="89">
        <f t="shared" si="15"/>
        <v>0</v>
      </c>
      <c r="BD130" s="89">
        <v>0</v>
      </c>
      <c r="BE130" s="89">
        <v>0</v>
      </c>
      <c r="BF130" s="89">
        <v>0</v>
      </c>
      <c r="BG130" s="89">
        <v>0</v>
      </c>
      <c r="BH130" s="89">
        <v>0</v>
      </c>
      <c r="BI130" s="89">
        <v>0</v>
      </c>
      <c r="BJ130" s="89">
        <v>0</v>
      </c>
      <c r="BK130" s="89">
        <v>0</v>
      </c>
      <c r="BL130" s="89">
        <v>0</v>
      </c>
      <c r="BM130" s="89">
        <v>0</v>
      </c>
      <c r="BN130" s="89">
        <v>0</v>
      </c>
      <c r="BO130" s="90">
        <v>0</v>
      </c>
    </row>
    <row r="131" spans="1:67">
      <c r="A131" s="63" t="s">
        <v>220</v>
      </c>
      <c r="B131" s="64" t="s">
        <v>221</v>
      </c>
      <c r="C131" s="89">
        <f t="shared" si="10"/>
        <v>0</v>
      </c>
      <c r="D131" s="89">
        <v>0</v>
      </c>
      <c r="E131" s="89">
        <v>0</v>
      </c>
      <c r="F131" s="89">
        <v>0</v>
      </c>
      <c r="G131" s="89">
        <v>0</v>
      </c>
      <c r="H131" s="89">
        <v>0</v>
      </c>
      <c r="I131" s="89">
        <v>0</v>
      </c>
      <c r="J131" s="89">
        <v>0</v>
      </c>
      <c r="K131" s="89">
        <v>0</v>
      </c>
      <c r="L131" s="89">
        <v>0</v>
      </c>
      <c r="M131" s="89">
        <v>0</v>
      </c>
      <c r="N131" s="89">
        <v>0</v>
      </c>
      <c r="O131" s="89">
        <v>0</v>
      </c>
      <c r="P131" s="89">
        <f t="shared" si="11"/>
        <v>0</v>
      </c>
      <c r="Q131" s="89">
        <v>0</v>
      </c>
      <c r="R131" s="89">
        <v>0</v>
      </c>
      <c r="S131" s="89">
        <v>0</v>
      </c>
      <c r="T131" s="89">
        <v>0</v>
      </c>
      <c r="U131" s="89">
        <v>0</v>
      </c>
      <c r="V131" s="89">
        <v>0</v>
      </c>
      <c r="W131" s="89">
        <v>0</v>
      </c>
      <c r="X131" s="89">
        <v>0</v>
      </c>
      <c r="Y131" s="89">
        <v>0</v>
      </c>
      <c r="Z131" s="89">
        <v>0</v>
      </c>
      <c r="AA131" s="89">
        <v>0</v>
      </c>
      <c r="AB131" s="89">
        <v>0</v>
      </c>
      <c r="AC131" s="89">
        <f t="shared" si="12"/>
        <v>0</v>
      </c>
      <c r="AD131" s="89">
        <v>0</v>
      </c>
      <c r="AE131" s="89">
        <v>0</v>
      </c>
      <c r="AF131" s="89">
        <v>0</v>
      </c>
      <c r="AG131" s="89">
        <v>0</v>
      </c>
      <c r="AH131" s="89">
        <v>0</v>
      </c>
      <c r="AI131" s="89">
        <v>0</v>
      </c>
      <c r="AJ131" s="89">
        <v>0</v>
      </c>
      <c r="AK131" s="89">
        <v>0</v>
      </c>
      <c r="AL131" s="89">
        <v>0</v>
      </c>
      <c r="AM131" s="89">
        <v>0</v>
      </c>
      <c r="AN131" s="89">
        <v>0</v>
      </c>
      <c r="AO131" s="89">
        <v>0</v>
      </c>
      <c r="AP131" s="89">
        <f t="shared" si="13"/>
        <v>0</v>
      </c>
      <c r="AQ131" s="89">
        <v>0</v>
      </c>
      <c r="AR131" s="89">
        <v>0</v>
      </c>
      <c r="AS131" s="89">
        <v>0</v>
      </c>
      <c r="AT131" s="89">
        <v>0</v>
      </c>
      <c r="AU131" s="89">
        <v>0</v>
      </c>
      <c r="AV131" s="89">
        <v>0</v>
      </c>
      <c r="AW131" s="89">
        <v>0</v>
      </c>
      <c r="AX131" s="89">
        <v>0</v>
      </c>
      <c r="AY131" s="89">
        <v>0</v>
      </c>
      <c r="AZ131" s="89">
        <v>0</v>
      </c>
      <c r="BA131" s="89">
        <v>0</v>
      </c>
      <c r="BB131" s="90">
        <v>0</v>
      </c>
      <c r="BC131" s="89">
        <f t="shared" si="15"/>
        <v>0</v>
      </c>
      <c r="BD131" s="89">
        <v>0</v>
      </c>
      <c r="BE131" s="89">
        <v>0</v>
      </c>
      <c r="BF131" s="89">
        <v>0</v>
      </c>
      <c r="BG131" s="89">
        <v>0</v>
      </c>
      <c r="BH131" s="89">
        <v>0</v>
      </c>
      <c r="BI131" s="89">
        <v>0</v>
      </c>
      <c r="BJ131" s="89">
        <v>0</v>
      </c>
      <c r="BK131" s="89">
        <v>0</v>
      </c>
      <c r="BL131" s="89">
        <v>0</v>
      </c>
      <c r="BM131" s="89">
        <v>0</v>
      </c>
      <c r="BN131" s="89">
        <v>0</v>
      </c>
      <c r="BO131" s="90">
        <v>0</v>
      </c>
    </row>
    <row r="132" spans="1:67">
      <c r="A132" s="74" t="s">
        <v>222</v>
      </c>
      <c r="B132" s="75" t="s">
        <v>223</v>
      </c>
      <c r="C132" s="76">
        <f t="shared" ref="C132:BB132" si="16">+C4-C86+C93</f>
        <v>-16886.507742010319</v>
      </c>
      <c r="D132" s="76">
        <f t="shared" si="16"/>
        <v>5584.6182877331585</v>
      </c>
      <c r="E132" s="76">
        <f t="shared" si="16"/>
        <v>-723.74871003903718</v>
      </c>
      <c r="F132" s="76">
        <f t="shared" si="16"/>
        <v>-1341.5754926463887</v>
      </c>
      <c r="G132" s="76">
        <f t="shared" si="16"/>
        <v>5050.3229635157186</v>
      </c>
      <c r="H132" s="76">
        <f t="shared" si="16"/>
        <v>-4058.6683123311104</v>
      </c>
      <c r="I132" s="76">
        <f t="shared" si="16"/>
        <v>-1543.6345074744022</v>
      </c>
      <c r="J132" s="76">
        <f t="shared" si="16"/>
        <v>-371.82009208736054</v>
      </c>
      <c r="K132" s="76">
        <f t="shared" si="16"/>
        <v>-1010.6407996605485</v>
      </c>
      <c r="L132" s="76">
        <f t="shared" si="16"/>
        <v>954.44221340701915</v>
      </c>
      <c r="M132" s="76">
        <f t="shared" si="16"/>
        <v>-358.55903235037295</v>
      </c>
      <c r="N132" s="76">
        <f t="shared" si="16"/>
        <v>-9385.9038046967726</v>
      </c>
      <c r="O132" s="76">
        <f t="shared" si="16"/>
        <v>-9681.340455380252</v>
      </c>
      <c r="P132" s="76">
        <f t="shared" si="16"/>
        <v>4383.1723749095981</v>
      </c>
      <c r="Q132" s="76">
        <f t="shared" si="16"/>
        <v>4926.3370661900117</v>
      </c>
      <c r="R132" s="76">
        <f t="shared" si="16"/>
        <v>376.17464361730526</v>
      </c>
      <c r="S132" s="76">
        <f t="shared" si="16"/>
        <v>1492.7243655385155</v>
      </c>
      <c r="T132" s="76">
        <f t="shared" si="16"/>
        <v>12614.095461596</v>
      </c>
      <c r="U132" s="76">
        <f t="shared" si="16"/>
        <v>-2422.8617301225804</v>
      </c>
      <c r="V132" s="76">
        <f t="shared" si="16"/>
        <v>3078.9419768242951</v>
      </c>
      <c r="W132" s="76">
        <f t="shared" si="16"/>
        <v>18.139429318180191</v>
      </c>
      <c r="X132" s="76">
        <f t="shared" si="16"/>
        <v>4.8247838619990944</v>
      </c>
      <c r="Y132" s="76">
        <f t="shared" si="16"/>
        <v>3120.768708721469</v>
      </c>
      <c r="Z132" s="76">
        <f t="shared" si="16"/>
        <v>-850.60124682204514</v>
      </c>
      <c r="AA132" s="76">
        <f t="shared" si="16"/>
        <v>-3621.5269094794457</v>
      </c>
      <c r="AB132" s="76">
        <f t="shared" si="16"/>
        <v>-14353.84417433411</v>
      </c>
      <c r="AC132" s="76">
        <f t="shared" si="16"/>
        <v>-11416.591548457538</v>
      </c>
      <c r="AD132" s="76">
        <f t="shared" si="16"/>
        <v>3470.4424395289461</v>
      </c>
      <c r="AE132" s="76">
        <f t="shared" si="16"/>
        <v>880.42878300102711</v>
      </c>
      <c r="AF132" s="76">
        <f t="shared" si="16"/>
        <v>-6166.4193610940711</v>
      </c>
      <c r="AG132" s="76">
        <f t="shared" si="16"/>
        <v>10713.830996682385</v>
      </c>
      <c r="AH132" s="76">
        <f t="shared" si="16"/>
        <v>-2365.8666539157075</v>
      </c>
      <c r="AI132" s="76">
        <f t="shared" si="16"/>
        <v>-72.153524454017315</v>
      </c>
      <c r="AJ132" s="76">
        <f t="shared" si="16"/>
        <v>535.88321021808406</v>
      </c>
      <c r="AK132" s="76">
        <f t="shared" si="16"/>
        <v>718.53438435869066</v>
      </c>
      <c r="AL132" s="76">
        <f t="shared" si="16"/>
        <v>4253.1461950076318</v>
      </c>
      <c r="AM132" s="76">
        <f t="shared" si="16"/>
        <v>1502.7696751233034</v>
      </c>
      <c r="AN132" s="76">
        <f t="shared" si="16"/>
        <v>-6347.1568631949704</v>
      </c>
      <c r="AO132" s="76">
        <f t="shared" si="16"/>
        <v>-18540.030829718795</v>
      </c>
      <c r="AP132" s="76">
        <f t="shared" si="16"/>
        <v>697.9305422277248</v>
      </c>
      <c r="AQ132" s="76">
        <f t="shared" si="16"/>
        <v>7296.8954121166444</v>
      </c>
      <c r="AR132" s="76">
        <f t="shared" si="16"/>
        <v>258.81553281439847</v>
      </c>
      <c r="AS132" s="76">
        <f t="shared" si="16"/>
        <v>-3518.4779751556944</v>
      </c>
      <c r="AT132" s="76">
        <f t="shared" si="16"/>
        <v>10399.050520144914</v>
      </c>
      <c r="AU132" s="76">
        <f t="shared" si="16"/>
        <v>-4259.0784633438743</v>
      </c>
      <c r="AV132" s="76">
        <f t="shared" si="16"/>
        <v>-2052.903069595377</v>
      </c>
      <c r="AW132" s="76">
        <f t="shared" si="16"/>
        <v>1986.7106126072922</v>
      </c>
      <c r="AX132" s="76">
        <f t="shared" si="16"/>
        <v>-64.311860032754339</v>
      </c>
      <c r="AY132" s="76">
        <f t="shared" si="16"/>
        <v>6728.1139400077991</v>
      </c>
      <c r="AZ132" s="76">
        <f t="shared" si="16"/>
        <v>628.2708871236282</v>
      </c>
      <c r="BA132" s="76">
        <f t="shared" si="16"/>
        <v>-5378.698824907422</v>
      </c>
      <c r="BB132" s="77">
        <f t="shared" si="16"/>
        <v>-11326.456169551864</v>
      </c>
      <c r="BC132" s="76">
        <f t="shared" ref="BC132:BO132" si="17">+BC4-BC86+BC93</f>
        <v>34205.514199247118</v>
      </c>
      <c r="BD132" s="76">
        <f t="shared" si="17"/>
        <v>5326.7635591434955</v>
      </c>
      <c r="BE132" s="76">
        <f t="shared" si="17"/>
        <v>766.24050142360284</v>
      </c>
      <c r="BF132" s="76">
        <f t="shared" si="17"/>
        <v>1598.4861577710217</v>
      </c>
      <c r="BG132" s="76">
        <f t="shared" si="17"/>
        <v>12232.079002457447</v>
      </c>
      <c r="BH132" s="76">
        <f t="shared" si="17"/>
        <v>-1926.0810005033527</v>
      </c>
      <c r="BI132" s="76">
        <f t="shared" si="17"/>
        <v>477.21969235066354</v>
      </c>
      <c r="BJ132" s="76">
        <f t="shared" si="17"/>
        <v>3705.4640861302323</v>
      </c>
      <c r="BK132" s="76">
        <f t="shared" si="17"/>
        <v>4221.6274538135513</v>
      </c>
      <c r="BL132" s="76">
        <f t="shared" si="17"/>
        <v>5661.5342718668217</v>
      </c>
      <c r="BM132" s="76">
        <f t="shared" si="17"/>
        <v>4814.9831272807023</v>
      </c>
      <c r="BN132" s="76">
        <f t="shared" si="17"/>
        <v>-2534.8415519736809</v>
      </c>
      <c r="BO132" s="77">
        <f t="shared" si="17"/>
        <v>-137.96110051336291</v>
      </c>
    </row>
    <row r="133" spans="1:67">
      <c r="A133" s="74" t="s">
        <v>224</v>
      </c>
      <c r="B133" s="75" t="s">
        <v>225</v>
      </c>
      <c r="C133" s="76">
        <f t="shared" ref="C133:BB133" si="18">+C4-C86</f>
        <v>-16886.507742010319</v>
      </c>
      <c r="D133" s="76">
        <f t="shared" si="18"/>
        <v>5584.6182877331585</v>
      </c>
      <c r="E133" s="76">
        <f t="shared" si="18"/>
        <v>-723.74871003903718</v>
      </c>
      <c r="F133" s="76">
        <f t="shared" si="18"/>
        <v>-1341.5754926463887</v>
      </c>
      <c r="G133" s="76">
        <f t="shared" si="18"/>
        <v>5050.3229635157186</v>
      </c>
      <c r="H133" s="76">
        <f t="shared" si="18"/>
        <v>-4058.6683123311104</v>
      </c>
      <c r="I133" s="76">
        <f t="shared" si="18"/>
        <v>-1543.6345074744022</v>
      </c>
      <c r="J133" s="76">
        <f t="shared" si="18"/>
        <v>-371.82009208736054</v>
      </c>
      <c r="K133" s="76">
        <f t="shared" si="18"/>
        <v>-1010.6407996605485</v>
      </c>
      <c r="L133" s="76">
        <f t="shared" si="18"/>
        <v>954.44221340701915</v>
      </c>
      <c r="M133" s="76">
        <f t="shared" si="18"/>
        <v>-358.55903235037295</v>
      </c>
      <c r="N133" s="76">
        <f t="shared" si="18"/>
        <v>-9385.9038046967726</v>
      </c>
      <c r="O133" s="76">
        <f t="shared" si="18"/>
        <v>-9681.340455380252</v>
      </c>
      <c r="P133" s="76">
        <f t="shared" si="18"/>
        <v>4383.1723749095981</v>
      </c>
      <c r="Q133" s="76">
        <f t="shared" si="18"/>
        <v>4926.3370661900117</v>
      </c>
      <c r="R133" s="76">
        <f t="shared" si="18"/>
        <v>376.17464361730526</v>
      </c>
      <c r="S133" s="76">
        <f t="shared" si="18"/>
        <v>1492.7243655385155</v>
      </c>
      <c r="T133" s="76">
        <f t="shared" si="18"/>
        <v>12614.095461596</v>
      </c>
      <c r="U133" s="76">
        <f t="shared" si="18"/>
        <v>-2422.8617301225804</v>
      </c>
      <c r="V133" s="76">
        <f t="shared" si="18"/>
        <v>3078.9419768242951</v>
      </c>
      <c r="W133" s="76">
        <f t="shared" si="18"/>
        <v>18.139429318180191</v>
      </c>
      <c r="X133" s="76">
        <f t="shared" si="18"/>
        <v>4.8247838619990944</v>
      </c>
      <c r="Y133" s="76">
        <f t="shared" si="18"/>
        <v>3120.768708721469</v>
      </c>
      <c r="Z133" s="76">
        <f t="shared" si="18"/>
        <v>-850.60124682204514</v>
      </c>
      <c r="AA133" s="76">
        <f t="shared" si="18"/>
        <v>-3621.5269094794457</v>
      </c>
      <c r="AB133" s="76">
        <f t="shared" si="18"/>
        <v>-14353.84417433411</v>
      </c>
      <c r="AC133" s="76">
        <f t="shared" si="18"/>
        <v>-11416.591548457538</v>
      </c>
      <c r="AD133" s="76">
        <f t="shared" si="18"/>
        <v>3470.4424395289461</v>
      </c>
      <c r="AE133" s="76">
        <f t="shared" si="18"/>
        <v>880.42878300102711</v>
      </c>
      <c r="AF133" s="76">
        <f t="shared" si="18"/>
        <v>-6166.4193610940711</v>
      </c>
      <c r="AG133" s="76">
        <f t="shared" si="18"/>
        <v>10713.830996682385</v>
      </c>
      <c r="AH133" s="76">
        <f t="shared" si="18"/>
        <v>-2365.8666539157075</v>
      </c>
      <c r="AI133" s="76">
        <f t="shared" si="18"/>
        <v>-72.153524454017315</v>
      </c>
      <c r="AJ133" s="76">
        <f t="shared" si="18"/>
        <v>535.88321021808406</v>
      </c>
      <c r="AK133" s="76">
        <f t="shared" si="18"/>
        <v>718.53438435869066</v>
      </c>
      <c r="AL133" s="76">
        <f t="shared" si="18"/>
        <v>4253.1461950076318</v>
      </c>
      <c r="AM133" s="76">
        <f t="shared" si="18"/>
        <v>1502.7696751233034</v>
      </c>
      <c r="AN133" s="76">
        <f t="shared" si="18"/>
        <v>-6347.1568631949704</v>
      </c>
      <c r="AO133" s="76">
        <f t="shared" si="18"/>
        <v>-18540.030829718795</v>
      </c>
      <c r="AP133" s="76">
        <f t="shared" si="18"/>
        <v>697.9305422277248</v>
      </c>
      <c r="AQ133" s="76">
        <f t="shared" si="18"/>
        <v>7296.8954121166444</v>
      </c>
      <c r="AR133" s="76">
        <f t="shared" si="18"/>
        <v>258.81553281439847</v>
      </c>
      <c r="AS133" s="76">
        <f t="shared" si="18"/>
        <v>-3518.4779751556944</v>
      </c>
      <c r="AT133" s="76">
        <f t="shared" si="18"/>
        <v>10399.050520144914</v>
      </c>
      <c r="AU133" s="76">
        <f t="shared" si="18"/>
        <v>-4259.0784633438743</v>
      </c>
      <c r="AV133" s="76">
        <f t="shared" si="18"/>
        <v>-2052.903069595377</v>
      </c>
      <c r="AW133" s="76">
        <f t="shared" si="18"/>
        <v>1986.7106126072922</v>
      </c>
      <c r="AX133" s="76">
        <f t="shared" si="18"/>
        <v>-64.311860032754339</v>
      </c>
      <c r="AY133" s="76">
        <f t="shared" si="18"/>
        <v>6728.1139400077991</v>
      </c>
      <c r="AZ133" s="76">
        <f t="shared" si="18"/>
        <v>628.2708871236282</v>
      </c>
      <c r="BA133" s="76">
        <f t="shared" si="18"/>
        <v>-5378.698824907422</v>
      </c>
      <c r="BB133" s="77">
        <f t="shared" si="18"/>
        <v>-11326.456169551864</v>
      </c>
      <c r="BC133" s="76">
        <f t="shared" ref="BC133:BO133" si="19">+BC4-BC86</f>
        <v>34205.514199247118</v>
      </c>
      <c r="BD133" s="76">
        <f t="shared" si="19"/>
        <v>5326.7635591434955</v>
      </c>
      <c r="BE133" s="76">
        <f t="shared" si="19"/>
        <v>766.24050142360284</v>
      </c>
      <c r="BF133" s="76">
        <f t="shared" si="19"/>
        <v>1598.4861577710217</v>
      </c>
      <c r="BG133" s="76">
        <f t="shared" si="19"/>
        <v>12232.079002457447</v>
      </c>
      <c r="BH133" s="76">
        <f t="shared" si="19"/>
        <v>-1926.0810005033527</v>
      </c>
      <c r="BI133" s="76">
        <f t="shared" si="19"/>
        <v>477.21969235066354</v>
      </c>
      <c r="BJ133" s="76">
        <f t="shared" si="19"/>
        <v>3705.4640861302323</v>
      </c>
      <c r="BK133" s="76">
        <f t="shared" si="19"/>
        <v>4221.6274538135513</v>
      </c>
      <c r="BL133" s="76">
        <f t="shared" si="19"/>
        <v>5661.5342718668217</v>
      </c>
      <c r="BM133" s="76">
        <f t="shared" si="19"/>
        <v>4814.9831272807023</v>
      </c>
      <c r="BN133" s="76">
        <f t="shared" si="19"/>
        <v>-2534.8415519736809</v>
      </c>
      <c r="BO133" s="77">
        <f t="shared" si="19"/>
        <v>-137.96110051336291</v>
      </c>
    </row>
    <row r="134" spans="1:67" s="1" customFormat="1" ht="12.75">
      <c r="A134" s="78"/>
      <c r="B134" s="1" t="s">
        <v>226</v>
      </c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2"/>
      <c r="BC134" s="91"/>
      <c r="BD134" s="91"/>
      <c r="BE134" s="91"/>
      <c r="BF134" s="91"/>
      <c r="BG134" s="91"/>
      <c r="BH134" s="91"/>
      <c r="BI134" s="91"/>
      <c r="BJ134" s="91"/>
      <c r="BK134" s="91"/>
      <c r="BL134" s="91"/>
      <c r="BM134" s="91"/>
      <c r="BN134" s="91"/>
      <c r="BO134" s="92"/>
    </row>
    <row r="135" spans="1:67">
      <c r="A135" s="69" t="s">
        <v>227</v>
      </c>
      <c r="B135" s="70" t="s">
        <v>228</v>
      </c>
      <c r="C135" s="93">
        <f t="shared" ref="C135:C147" si="20">SUM(D135:O135)</f>
        <v>16724.561576597698</v>
      </c>
      <c r="D135" s="93">
        <v>737.84871222475715</v>
      </c>
      <c r="E135" s="93">
        <v>767.91576175935597</v>
      </c>
      <c r="F135" s="93">
        <v>1082.4673603699359</v>
      </c>
      <c r="G135" s="93">
        <v>614.15894737500594</v>
      </c>
      <c r="H135" s="93">
        <v>416.32381414255502</v>
      </c>
      <c r="I135" s="93">
        <v>1154.4702520255221</v>
      </c>
      <c r="J135" s="93">
        <v>1414.0685756274936</v>
      </c>
      <c r="K135" s="93">
        <v>1360.6246742827843</v>
      </c>
      <c r="L135" s="93">
        <v>1605.4564724888617</v>
      </c>
      <c r="M135" s="93">
        <v>1242.5495268960799</v>
      </c>
      <c r="N135" s="93">
        <v>3163.5678347548665</v>
      </c>
      <c r="O135" s="93">
        <v>3165.1096446504794</v>
      </c>
      <c r="P135" s="93">
        <f t="shared" ref="P135:P147" si="21">SUM(Q135:AB135)</f>
        <v>14193.429434261998</v>
      </c>
      <c r="Q135" s="93">
        <v>207.42229223999996</v>
      </c>
      <c r="R135" s="93">
        <v>155.23763299000007</v>
      </c>
      <c r="S135" s="93">
        <v>12.730397526000061</v>
      </c>
      <c r="T135" s="93">
        <v>397.07992768199989</v>
      </c>
      <c r="U135" s="93">
        <v>891.65535142199997</v>
      </c>
      <c r="V135" s="93">
        <v>402.66948708800015</v>
      </c>
      <c r="W135" s="93">
        <v>486.91398098799988</v>
      </c>
      <c r="X135" s="93">
        <v>901.54227650799987</v>
      </c>
      <c r="Y135" s="93">
        <v>1071.1658391939995</v>
      </c>
      <c r="Z135" s="93">
        <v>1200.7082199779998</v>
      </c>
      <c r="AA135" s="93">
        <v>1595.0221600660007</v>
      </c>
      <c r="AB135" s="93">
        <v>6871.2818685799975</v>
      </c>
      <c r="AC135" s="93">
        <f t="shared" ref="AC135:AC147" si="22">SUM(AD135:AO135)</f>
        <v>18514.952121830669</v>
      </c>
      <c r="AD135" s="93">
        <v>85.558527639999966</v>
      </c>
      <c r="AE135" s="93">
        <v>-129.07796273999995</v>
      </c>
      <c r="AF135" s="93">
        <v>718.31047138000008</v>
      </c>
      <c r="AG135" s="93">
        <v>83.150937780000064</v>
      </c>
      <c r="AH135" s="93">
        <v>753.58324363999998</v>
      </c>
      <c r="AI135" s="93">
        <v>1483.5926053400001</v>
      </c>
      <c r="AJ135" s="93">
        <v>1351.81324593</v>
      </c>
      <c r="AK135" s="93">
        <v>995.82723533999979</v>
      </c>
      <c r="AL135" s="93">
        <v>1792.7794827700004</v>
      </c>
      <c r="AM135" s="93">
        <v>825.75096749999989</v>
      </c>
      <c r="AN135" s="93">
        <v>3213.0667545736669</v>
      </c>
      <c r="AO135" s="93">
        <v>7340.5966126769999</v>
      </c>
      <c r="AP135" s="93">
        <f t="shared" ref="AP135:AP147" si="23">SUM(AQ135:BB135)</f>
        <v>16602.929700026667</v>
      </c>
      <c r="AQ135" s="93">
        <v>84.47870211</v>
      </c>
      <c r="AR135" s="93">
        <v>390.24561321999988</v>
      </c>
      <c r="AS135" s="93">
        <v>1261.3400637299999</v>
      </c>
      <c r="AT135" s="93">
        <v>598.84008819999997</v>
      </c>
      <c r="AU135" s="93">
        <v>1006.72344559</v>
      </c>
      <c r="AV135" s="93">
        <v>1146.1688289099998</v>
      </c>
      <c r="AW135" s="93">
        <v>344.35077284999988</v>
      </c>
      <c r="AX135" s="93">
        <v>783.17386696999995</v>
      </c>
      <c r="AY135" s="93">
        <v>1208.7237115799999</v>
      </c>
      <c r="AZ135" s="93">
        <v>2046.27594533</v>
      </c>
      <c r="BA135" s="93">
        <v>1898.3680579600002</v>
      </c>
      <c r="BB135" s="94">
        <v>5834.2406035766653</v>
      </c>
      <c r="BC135" s="93">
        <f t="shared" ref="BC135:BC147" si="24">SUM(BD135:BO135)</f>
        <v>32247.20155277825</v>
      </c>
      <c r="BD135" s="93">
        <v>949.85959078040685</v>
      </c>
      <c r="BE135" s="93">
        <v>1150.9208004099996</v>
      </c>
      <c r="BF135" s="93">
        <v>2388.7607713755456</v>
      </c>
      <c r="BG135" s="93">
        <v>1695.5482508297648</v>
      </c>
      <c r="BH135" s="93">
        <v>3914.2280990666372</v>
      </c>
      <c r="BI135" s="93">
        <v>2824.5790203068736</v>
      </c>
      <c r="BJ135" s="93">
        <v>2616.3141601739826</v>
      </c>
      <c r="BK135" s="93">
        <v>3013.4405849396717</v>
      </c>
      <c r="BL135" s="93">
        <v>4457.3122715983436</v>
      </c>
      <c r="BM135" s="93">
        <v>2224.7317592127984</v>
      </c>
      <c r="BN135" s="93">
        <v>2946.0618141060631</v>
      </c>
      <c r="BO135" s="94">
        <v>4065.4444299781626</v>
      </c>
    </row>
    <row r="136" spans="1:67">
      <c r="A136" s="61" t="s">
        <v>229</v>
      </c>
      <c r="B136" s="79" t="s">
        <v>230</v>
      </c>
      <c r="C136" s="89">
        <f t="shared" si="20"/>
        <v>17163.313005897697</v>
      </c>
      <c r="D136" s="89">
        <v>766.38957816475715</v>
      </c>
      <c r="E136" s="89">
        <v>799.45798727935596</v>
      </c>
      <c r="F136" s="89">
        <v>1298.7380065799359</v>
      </c>
      <c r="G136" s="89">
        <v>645.01639387500597</v>
      </c>
      <c r="H136" s="89">
        <v>448.47275848255509</v>
      </c>
      <c r="I136" s="89">
        <v>1195.1419573155222</v>
      </c>
      <c r="J136" s="89">
        <v>1452.1243887274936</v>
      </c>
      <c r="K136" s="89">
        <v>1384.8822708327843</v>
      </c>
      <c r="L136" s="89">
        <v>1622.7154560588617</v>
      </c>
      <c r="M136" s="89">
        <v>1264.7206145760799</v>
      </c>
      <c r="N136" s="89">
        <v>3184.2767609348666</v>
      </c>
      <c r="O136" s="89">
        <v>3101.3768330704793</v>
      </c>
      <c r="P136" s="89">
        <f t="shared" si="21"/>
        <v>14832.203887201998</v>
      </c>
      <c r="Q136" s="89">
        <v>244.87681223999999</v>
      </c>
      <c r="R136" s="89">
        <v>188.54899576</v>
      </c>
      <c r="S136" s="89">
        <v>284.13332976600003</v>
      </c>
      <c r="T136" s="89">
        <v>426.30596704199996</v>
      </c>
      <c r="U136" s="89">
        <v>920.65336773199999</v>
      </c>
      <c r="V136" s="89">
        <v>425.88391211800007</v>
      </c>
      <c r="W136" s="89">
        <v>515.87614604799978</v>
      </c>
      <c r="X136" s="89">
        <v>926.9557680879999</v>
      </c>
      <c r="Y136" s="89">
        <v>1100.7498076539998</v>
      </c>
      <c r="Z136" s="89">
        <v>1235.2984015679999</v>
      </c>
      <c r="AA136" s="89">
        <v>1653.8765166560004</v>
      </c>
      <c r="AB136" s="89">
        <v>6909.0448625299987</v>
      </c>
      <c r="AC136" s="89">
        <f t="shared" si="22"/>
        <v>19339.109284850667</v>
      </c>
      <c r="AD136" s="89">
        <v>78.773630119999993</v>
      </c>
      <c r="AE136" s="89">
        <v>255.37642688999998</v>
      </c>
      <c r="AF136" s="89">
        <v>1260.5293062100002</v>
      </c>
      <c r="AG136" s="89">
        <v>200.50496442000002</v>
      </c>
      <c r="AH136" s="89">
        <v>884.1904846299999</v>
      </c>
      <c r="AI136" s="89">
        <v>1503.8862114600001</v>
      </c>
      <c r="AJ136" s="89">
        <v>1131.31473162</v>
      </c>
      <c r="AK136" s="89">
        <v>1002.2847061599999</v>
      </c>
      <c r="AL136" s="89">
        <v>1795.8580337200003</v>
      </c>
      <c r="AM136" s="89">
        <v>796.23237301999995</v>
      </c>
      <c r="AN136" s="89">
        <v>3221.9837370236664</v>
      </c>
      <c r="AO136" s="89">
        <v>7208.1746795770005</v>
      </c>
      <c r="AP136" s="89">
        <f t="shared" si="23"/>
        <v>17113.172550406664</v>
      </c>
      <c r="AQ136" s="89">
        <v>141.49058034000001</v>
      </c>
      <c r="AR136" s="89">
        <v>465.17550862999997</v>
      </c>
      <c r="AS136" s="89">
        <v>1314.19599806</v>
      </c>
      <c r="AT136" s="89">
        <v>612.35947677999991</v>
      </c>
      <c r="AU136" s="89">
        <v>1211.19305876</v>
      </c>
      <c r="AV136" s="89">
        <v>1036.8493149099997</v>
      </c>
      <c r="AW136" s="89">
        <v>685.55906281999989</v>
      </c>
      <c r="AX136" s="89">
        <v>969.20050024</v>
      </c>
      <c r="AY136" s="89">
        <v>1201.68517142</v>
      </c>
      <c r="AZ136" s="89">
        <v>1886.4937995499999</v>
      </c>
      <c r="BA136" s="89">
        <v>1934.3167793500002</v>
      </c>
      <c r="BB136" s="90">
        <v>5654.6532995466659</v>
      </c>
      <c r="BC136" s="89">
        <f t="shared" si="24"/>
        <v>32160.224404578246</v>
      </c>
      <c r="BD136" s="89">
        <v>1023.4180216304067</v>
      </c>
      <c r="BE136" s="89">
        <v>887.9918431399999</v>
      </c>
      <c r="BF136" s="89">
        <v>2524.0229100855454</v>
      </c>
      <c r="BG136" s="89">
        <v>1806.5378646997651</v>
      </c>
      <c r="BH136" s="89">
        <v>3358.4969462966374</v>
      </c>
      <c r="BI136" s="89">
        <v>3165.2508644968734</v>
      </c>
      <c r="BJ136" s="89">
        <v>2509.2644375439827</v>
      </c>
      <c r="BK136" s="89">
        <v>3043.3319613696717</v>
      </c>
      <c r="BL136" s="89">
        <v>4588.6343596983443</v>
      </c>
      <c r="BM136" s="89">
        <v>2168.460742542798</v>
      </c>
      <c r="BN136" s="89">
        <v>2960.2954043360628</v>
      </c>
      <c r="BO136" s="90">
        <v>4124.5190487381633</v>
      </c>
    </row>
    <row r="137" spans="1:67">
      <c r="A137" s="63" t="s">
        <v>231</v>
      </c>
      <c r="B137" s="64" t="s">
        <v>232</v>
      </c>
      <c r="C137" s="89">
        <f t="shared" si="20"/>
        <v>14569.757251837698</v>
      </c>
      <c r="D137" s="89">
        <v>765.91680126475717</v>
      </c>
      <c r="E137" s="89">
        <v>689.24539593935594</v>
      </c>
      <c r="F137" s="89">
        <v>1090.786856479936</v>
      </c>
      <c r="G137" s="89">
        <v>592.61398959500605</v>
      </c>
      <c r="H137" s="89">
        <v>363.3816239325551</v>
      </c>
      <c r="I137" s="89">
        <v>940.17308840552221</v>
      </c>
      <c r="J137" s="89">
        <v>1240.0204105574937</v>
      </c>
      <c r="K137" s="89">
        <v>1285.5414910327843</v>
      </c>
      <c r="L137" s="89">
        <v>1249.4190941188617</v>
      </c>
      <c r="M137" s="89">
        <v>1164.4260419560799</v>
      </c>
      <c r="N137" s="89">
        <v>2502.9520168148665</v>
      </c>
      <c r="O137" s="89">
        <v>2685.2804417404795</v>
      </c>
      <c r="P137" s="89">
        <f t="shared" si="21"/>
        <v>13155.461530241999</v>
      </c>
      <c r="Q137" s="89">
        <v>229.68671155999999</v>
      </c>
      <c r="R137" s="89">
        <v>187.38609865999999</v>
      </c>
      <c r="S137" s="89">
        <v>268.362375746</v>
      </c>
      <c r="T137" s="89">
        <v>368.09485386199998</v>
      </c>
      <c r="U137" s="89">
        <v>840.446779612</v>
      </c>
      <c r="V137" s="89">
        <v>332.91601907800009</v>
      </c>
      <c r="W137" s="89">
        <v>520.60125340799993</v>
      </c>
      <c r="X137" s="89">
        <v>867.844990618</v>
      </c>
      <c r="Y137" s="89">
        <v>1035.4861438739997</v>
      </c>
      <c r="Z137" s="89">
        <v>1130.4791281079997</v>
      </c>
      <c r="AA137" s="89">
        <v>1277.3292221360002</v>
      </c>
      <c r="AB137" s="89">
        <v>6096.8279535799993</v>
      </c>
      <c r="AC137" s="89">
        <f t="shared" si="22"/>
        <v>13280.189502360665</v>
      </c>
      <c r="AD137" s="89">
        <v>78.769720119999988</v>
      </c>
      <c r="AE137" s="89">
        <v>240.38734778</v>
      </c>
      <c r="AF137" s="89">
        <v>1201.47985685</v>
      </c>
      <c r="AG137" s="89">
        <v>139.34289783</v>
      </c>
      <c r="AH137" s="89">
        <v>692.55498331000001</v>
      </c>
      <c r="AI137" s="89">
        <v>1206.6782410100002</v>
      </c>
      <c r="AJ137" s="89">
        <v>1096.09407831</v>
      </c>
      <c r="AK137" s="89">
        <v>885.6530201999999</v>
      </c>
      <c r="AL137" s="89">
        <v>1144.1542068199999</v>
      </c>
      <c r="AM137" s="89">
        <v>596.49004762999994</v>
      </c>
      <c r="AN137" s="89">
        <v>2183.1478563436667</v>
      </c>
      <c r="AO137" s="89">
        <v>3815.4372461570001</v>
      </c>
      <c r="AP137" s="89">
        <f t="shared" si="23"/>
        <v>12417.491137426667</v>
      </c>
      <c r="AQ137" s="89">
        <v>140.64607948</v>
      </c>
      <c r="AR137" s="89">
        <v>454.51382897999997</v>
      </c>
      <c r="AS137" s="89">
        <v>1142.6896289200001</v>
      </c>
      <c r="AT137" s="89">
        <v>409.68243164</v>
      </c>
      <c r="AU137" s="89">
        <v>846.77971847000003</v>
      </c>
      <c r="AV137" s="89">
        <v>809.34826916999998</v>
      </c>
      <c r="AW137" s="89">
        <v>595.78147962000003</v>
      </c>
      <c r="AX137" s="89">
        <v>824.35799248000001</v>
      </c>
      <c r="AY137" s="89">
        <v>903.76982592000002</v>
      </c>
      <c r="AZ137" s="89">
        <v>1608.1367049300002</v>
      </c>
      <c r="BA137" s="89">
        <v>962.32815979999998</v>
      </c>
      <c r="BB137" s="90">
        <v>3719.4570180166661</v>
      </c>
      <c r="BC137" s="89">
        <f t="shared" si="24"/>
        <v>18581.681166758535</v>
      </c>
      <c r="BD137" s="89">
        <v>859.91343277999988</v>
      </c>
      <c r="BE137" s="89">
        <v>559.63041913999996</v>
      </c>
      <c r="BF137" s="89">
        <v>1429.0522544099997</v>
      </c>
      <c r="BG137" s="89">
        <v>1238.8991826000004</v>
      </c>
      <c r="BH137" s="89">
        <v>1621.5501013099997</v>
      </c>
      <c r="BI137" s="89">
        <v>2198.0190041900005</v>
      </c>
      <c r="BJ137" s="89">
        <v>1289.1622870199999</v>
      </c>
      <c r="BK137" s="89">
        <v>1159.6902774917066</v>
      </c>
      <c r="BL137" s="89">
        <v>2534.2826913817066</v>
      </c>
      <c r="BM137" s="89">
        <v>1438.5133344217068</v>
      </c>
      <c r="BN137" s="89">
        <v>1320.3251508917067</v>
      </c>
      <c r="BO137" s="90">
        <v>2932.6430311217068</v>
      </c>
    </row>
    <row r="138" spans="1:67">
      <c r="A138" s="63" t="s">
        <v>233</v>
      </c>
      <c r="B138" s="64" t="s">
        <v>234</v>
      </c>
      <c r="C138" s="89">
        <f t="shared" si="20"/>
        <v>1973.9980082799998</v>
      </c>
      <c r="D138" s="89">
        <v>0.44417289999999998</v>
      </c>
      <c r="E138" s="89">
        <v>79.767345189999986</v>
      </c>
      <c r="F138" s="89">
        <v>163.81565241999999</v>
      </c>
      <c r="G138" s="89">
        <v>45.526789400000006</v>
      </c>
      <c r="H138" s="89">
        <v>78.102103439999993</v>
      </c>
      <c r="I138" s="89">
        <v>139.60824138000007</v>
      </c>
      <c r="J138" s="89">
        <v>176.24825027</v>
      </c>
      <c r="K138" s="89">
        <v>93.86572065999998</v>
      </c>
      <c r="L138" s="89">
        <v>320.14339070999995</v>
      </c>
      <c r="M138" s="89">
        <v>83.73711517000001</v>
      </c>
      <c r="N138" s="89">
        <v>495.95433918999998</v>
      </c>
      <c r="O138" s="89">
        <v>296.78488755000001</v>
      </c>
      <c r="P138" s="89">
        <f t="shared" si="21"/>
        <v>1070.13219968</v>
      </c>
      <c r="Q138" s="89">
        <v>15.15506368</v>
      </c>
      <c r="R138" s="89">
        <v>1.0278318500000001</v>
      </c>
      <c r="S138" s="89">
        <v>14.37972122</v>
      </c>
      <c r="T138" s="89">
        <v>29.884985589999999</v>
      </c>
      <c r="U138" s="89">
        <v>27.975088170000003</v>
      </c>
      <c r="V138" s="89">
        <v>17.727521599999999</v>
      </c>
      <c r="W138" s="89">
        <v>38.926215149999997</v>
      </c>
      <c r="X138" s="89">
        <v>52.701889779999995</v>
      </c>
      <c r="Y138" s="89">
        <v>57.230910620000003</v>
      </c>
      <c r="Z138" s="89">
        <v>35.852040520000003</v>
      </c>
      <c r="AA138" s="89">
        <v>238.03652084999996</v>
      </c>
      <c r="AB138" s="89">
        <v>541.23441064999997</v>
      </c>
      <c r="AC138" s="89">
        <f t="shared" si="22"/>
        <v>3980.8741464499994</v>
      </c>
      <c r="AD138" s="89">
        <v>3.9100000000000003E-3</v>
      </c>
      <c r="AE138" s="89">
        <v>14.09620211</v>
      </c>
      <c r="AF138" s="89">
        <v>42.290222469999989</v>
      </c>
      <c r="AG138" s="89">
        <v>41.727716289999996</v>
      </c>
      <c r="AH138" s="89">
        <v>42.707564609999991</v>
      </c>
      <c r="AI138" s="89">
        <v>144.46321646999999</v>
      </c>
      <c r="AJ138" s="89">
        <v>33.406139779999997</v>
      </c>
      <c r="AK138" s="89">
        <v>55.236341769999996</v>
      </c>
      <c r="AL138" s="89">
        <v>559.67229215000009</v>
      </c>
      <c r="AM138" s="89">
        <v>178.87977647</v>
      </c>
      <c r="AN138" s="89">
        <v>442.68103130999998</v>
      </c>
      <c r="AO138" s="89">
        <v>2425.7097330199995</v>
      </c>
      <c r="AP138" s="89">
        <f t="shared" si="23"/>
        <v>3163.8929608999997</v>
      </c>
      <c r="AQ138" s="89">
        <v>0</v>
      </c>
      <c r="AR138" s="89">
        <v>7.6246194100000002</v>
      </c>
      <c r="AS138" s="89">
        <v>39.277525940000004</v>
      </c>
      <c r="AT138" s="89">
        <v>137.52033338999996</v>
      </c>
      <c r="AU138" s="89">
        <v>242.10437570999997</v>
      </c>
      <c r="AV138" s="89">
        <v>167.10183541999999</v>
      </c>
      <c r="AW138" s="89">
        <v>84.201511570000008</v>
      </c>
      <c r="AX138" s="89">
        <v>137.18862441000002</v>
      </c>
      <c r="AY138" s="89">
        <v>261.17182051999998</v>
      </c>
      <c r="AZ138" s="89">
        <v>160.60973814000002</v>
      </c>
      <c r="BA138" s="89">
        <v>459.52518723000003</v>
      </c>
      <c r="BB138" s="90">
        <v>1467.5673891599999</v>
      </c>
      <c r="BC138" s="89">
        <f t="shared" si="24"/>
        <v>12323.129750409715</v>
      </c>
      <c r="BD138" s="89">
        <v>159.13925659040675</v>
      </c>
      <c r="BE138" s="89">
        <v>326.98724497999996</v>
      </c>
      <c r="BF138" s="89">
        <v>1089.4549528555456</v>
      </c>
      <c r="BG138" s="89">
        <v>563.51466767976467</v>
      </c>
      <c r="BH138" s="89">
        <v>1605.8237417866376</v>
      </c>
      <c r="BI138" s="89">
        <v>879.29258548687312</v>
      </c>
      <c r="BJ138" s="89">
        <v>965.78162756398274</v>
      </c>
      <c r="BK138" s="89">
        <v>1859.2048517979649</v>
      </c>
      <c r="BL138" s="89">
        <v>1790.2917996566371</v>
      </c>
      <c r="BM138" s="89">
        <v>658.87467145109122</v>
      </c>
      <c r="BN138" s="89">
        <v>1475.2515015843562</v>
      </c>
      <c r="BO138" s="90">
        <v>949.5128489764561</v>
      </c>
    </row>
    <row r="139" spans="1:67">
      <c r="A139" s="63" t="s">
        <v>235</v>
      </c>
      <c r="B139" s="64" t="s">
        <v>236</v>
      </c>
      <c r="C139" s="89">
        <f t="shared" si="20"/>
        <v>517.64261228000009</v>
      </c>
      <c r="D139" s="89">
        <v>2.8604000000000001E-2</v>
      </c>
      <c r="E139" s="89">
        <v>30.445246149999999</v>
      </c>
      <c r="F139" s="89">
        <v>44.13549768</v>
      </c>
      <c r="G139" s="89">
        <v>6.8756148799999997</v>
      </c>
      <c r="H139" s="89">
        <v>6.98903111</v>
      </c>
      <c r="I139" s="89">
        <v>66.552401750000001</v>
      </c>
      <c r="J139" s="89">
        <v>33.880657659999997</v>
      </c>
      <c r="K139" s="89">
        <v>5.7094653800000001</v>
      </c>
      <c r="L139" s="89">
        <v>2.04741039</v>
      </c>
      <c r="M139" s="89">
        <v>16.40868223</v>
      </c>
      <c r="N139" s="89">
        <v>181.94748816000001</v>
      </c>
      <c r="O139" s="89">
        <v>122.62251289000001</v>
      </c>
      <c r="P139" s="89">
        <f t="shared" si="21"/>
        <v>399.15100012000005</v>
      </c>
      <c r="Q139" s="89">
        <v>3.5036999999999999E-2</v>
      </c>
      <c r="R139" s="89">
        <v>0.13506525</v>
      </c>
      <c r="S139" s="89">
        <v>1.3912328</v>
      </c>
      <c r="T139" s="89">
        <v>28.326127589999999</v>
      </c>
      <c r="U139" s="89">
        <v>0.50859408000000006</v>
      </c>
      <c r="V139" s="89">
        <v>74.894276489999996</v>
      </c>
      <c r="W139" s="89">
        <v>-43.65132251</v>
      </c>
      <c r="X139" s="89">
        <v>5.7430819499999997</v>
      </c>
      <c r="Y139" s="89">
        <v>8.0327531600000004</v>
      </c>
      <c r="Z139" s="89">
        <v>59.530402940000002</v>
      </c>
      <c r="AA139" s="89">
        <v>47.827307359999999</v>
      </c>
      <c r="AB139" s="89">
        <v>216.37844401000001</v>
      </c>
      <c r="AC139" s="89">
        <f t="shared" si="22"/>
        <v>727.56611504</v>
      </c>
      <c r="AD139" s="89">
        <v>0</v>
      </c>
      <c r="AE139" s="89">
        <v>0.89287700000000003</v>
      </c>
      <c r="AF139" s="89">
        <v>14.61922689</v>
      </c>
      <c r="AG139" s="89">
        <v>19.434350299999998</v>
      </c>
      <c r="AH139" s="89">
        <v>66.753780890000002</v>
      </c>
      <c r="AI139" s="89">
        <v>16.690859960000001</v>
      </c>
      <c r="AJ139" s="89">
        <v>1.5768585500000001</v>
      </c>
      <c r="AK139" s="89">
        <v>63.535344189999996</v>
      </c>
      <c r="AL139" s="89">
        <v>91.439422810000011</v>
      </c>
      <c r="AM139" s="89">
        <v>20.57197755</v>
      </c>
      <c r="AN139" s="89">
        <v>46.075896220000004</v>
      </c>
      <c r="AO139" s="89">
        <v>385.97552067999999</v>
      </c>
      <c r="AP139" s="89">
        <f t="shared" si="23"/>
        <v>1155.8685817199998</v>
      </c>
      <c r="AQ139" s="89">
        <v>0.84450086000000002</v>
      </c>
      <c r="AR139" s="89">
        <v>3.0370602399999997</v>
      </c>
      <c r="AS139" s="89">
        <v>38.532866979999994</v>
      </c>
      <c r="AT139" s="89">
        <v>31.51730452</v>
      </c>
      <c r="AU139" s="89">
        <v>69.857861009999993</v>
      </c>
      <c r="AV139" s="89">
        <v>58.369579969999997</v>
      </c>
      <c r="AW139" s="89">
        <v>5.4425755899999997</v>
      </c>
      <c r="AX139" s="89">
        <v>7.6101833500000007</v>
      </c>
      <c r="AY139" s="89">
        <v>36.743524979999997</v>
      </c>
      <c r="AZ139" s="89">
        <v>65.179751699999997</v>
      </c>
      <c r="BA139" s="89">
        <v>487.28008976000001</v>
      </c>
      <c r="BB139" s="90">
        <v>351.45328275999998</v>
      </c>
      <c r="BC139" s="89">
        <f t="shared" si="24"/>
        <v>463.02155336999999</v>
      </c>
      <c r="BD139" s="89">
        <v>4.3653322599999997</v>
      </c>
      <c r="BE139" s="89">
        <v>1.3741790199999999</v>
      </c>
      <c r="BF139" s="89">
        <v>5.4805828199999995</v>
      </c>
      <c r="BG139" s="89">
        <v>4.12401442</v>
      </c>
      <c r="BH139" s="89">
        <v>46.841834409999997</v>
      </c>
      <c r="BI139" s="89">
        <v>57.177620249999997</v>
      </c>
      <c r="BJ139" s="89">
        <v>32.31011152</v>
      </c>
      <c r="BK139" s="89">
        <v>30.155884619999998</v>
      </c>
      <c r="BL139" s="89">
        <v>33.994200570000004</v>
      </c>
      <c r="BM139" s="89">
        <v>12.032409490000001</v>
      </c>
      <c r="BN139" s="89">
        <v>48.858268109999997</v>
      </c>
      <c r="BO139" s="90">
        <v>186.30711588</v>
      </c>
    </row>
    <row r="140" spans="1:67">
      <c r="A140" s="63" t="s">
        <v>237</v>
      </c>
      <c r="B140" s="64" t="s">
        <v>238</v>
      </c>
      <c r="C140" s="89">
        <f t="shared" si="20"/>
        <v>101.91513350000001</v>
      </c>
      <c r="D140" s="89">
        <v>0</v>
      </c>
      <c r="E140" s="89">
        <v>0</v>
      </c>
      <c r="F140" s="89">
        <v>0</v>
      </c>
      <c r="G140" s="89">
        <v>0</v>
      </c>
      <c r="H140" s="89">
        <v>0</v>
      </c>
      <c r="I140" s="89">
        <v>48.808225780000001</v>
      </c>
      <c r="J140" s="89">
        <v>1.97507024</v>
      </c>
      <c r="K140" s="89">
        <v>-0.23440623999999999</v>
      </c>
      <c r="L140" s="89">
        <v>51.105560840000003</v>
      </c>
      <c r="M140" s="89">
        <v>0.14877522000000001</v>
      </c>
      <c r="N140" s="89">
        <v>3.4229167700000001</v>
      </c>
      <c r="O140" s="89">
        <v>-3.3110091100000001</v>
      </c>
      <c r="P140" s="89">
        <f t="shared" si="21"/>
        <v>207.45915715999999</v>
      </c>
      <c r="Q140" s="89">
        <v>0</v>
      </c>
      <c r="R140" s="89">
        <v>0</v>
      </c>
      <c r="S140" s="89">
        <v>0</v>
      </c>
      <c r="T140" s="89">
        <v>0</v>
      </c>
      <c r="U140" s="89">
        <v>51.722905869999998</v>
      </c>
      <c r="V140" s="89">
        <v>0.34609495000000001</v>
      </c>
      <c r="W140" s="89">
        <v>0</v>
      </c>
      <c r="X140" s="89">
        <v>0.66580574000000003</v>
      </c>
      <c r="Y140" s="89">
        <v>0</v>
      </c>
      <c r="Z140" s="89">
        <v>9.4368300000000005</v>
      </c>
      <c r="AA140" s="89">
        <v>90.68346631</v>
      </c>
      <c r="AB140" s="89">
        <v>54.604054290000001</v>
      </c>
      <c r="AC140" s="89">
        <f t="shared" si="22"/>
        <v>1350.479521</v>
      </c>
      <c r="AD140" s="89">
        <v>0</v>
      </c>
      <c r="AE140" s="89">
        <v>0</v>
      </c>
      <c r="AF140" s="89">
        <v>2.14</v>
      </c>
      <c r="AG140" s="89">
        <v>0</v>
      </c>
      <c r="AH140" s="89">
        <v>82.174155819999996</v>
      </c>
      <c r="AI140" s="89">
        <v>136.05389402</v>
      </c>
      <c r="AJ140" s="89">
        <v>0.23765498000000002</v>
      </c>
      <c r="AK140" s="89">
        <v>-2.14</v>
      </c>
      <c r="AL140" s="89">
        <v>0.59211193999999989</v>
      </c>
      <c r="AM140" s="89">
        <v>0.29057137</v>
      </c>
      <c r="AN140" s="89">
        <v>550.07895314999996</v>
      </c>
      <c r="AO140" s="89">
        <v>581.05217972000003</v>
      </c>
      <c r="AP140" s="89">
        <f t="shared" si="23"/>
        <v>375.91987036</v>
      </c>
      <c r="AQ140" s="89">
        <v>0</v>
      </c>
      <c r="AR140" s="89">
        <v>0</v>
      </c>
      <c r="AS140" s="89">
        <v>93.695976220000006</v>
      </c>
      <c r="AT140" s="89">
        <v>33.639407229999996</v>
      </c>
      <c r="AU140" s="89">
        <v>52.451103570000001</v>
      </c>
      <c r="AV140" s="89">
        <v>2.0296303500000001</v>
      </c>
      <c r="AW140" s="89">
        <v>0.13349604000000001</v>
      </c>
      <c r="AX140" s="89">
        <v>4.3700000000000003E-2</v>
      </c>
      <c r="AY140" s="89">
        <v>0</v>
      </c>
      <c r="AZ140" s="89">
        <v>52.567604779999996</v>
      </c>
      <c r="BA140" s="89">
        <v>25.183342559999996</v>
      </c>
      <c r="BB140" s="90">
        <v>116.17560961000001</v>
      </c>
      <c r="BC140" s="89">
        <f t="shared" si="24"/>
        <v>792.39193404000002</v>
      </c>
      <c r="BD140" s="89">
        <v>0</v>
      </c>
      <c r="BE140" s="89">
        <v>0</v>
      </c>
      <c r="BF140" s="89">
        <v>3.5119999999999998E-2</v>
      </c>
      <c r="BG140" s="89">
        <v>0</v>
      </c>
      <c r="BH140" s="89">
        <v>84.281268789999999</v>
      </c>
      <c r="BI140" s="89">
        <v>30.761654569999997</v>
      </c>
      <c r="BJ140" s="89">
        <v>222.01041143999998</v>
      </c>
      <c r="BK140" s="89">
        <v>-5.7190525400000007</v>
      </c>
      <c r="BL140" s="89">
        <v>230.06566809</v>
      </c>
      <c r="BM140" s="89">
        <v>59.040327179999998</v>
      </c>
      <c r="BN140" s="89">
        <v>115.86048375</v>
      </c>
      <c r="BO140" s="90">
        <v>56.05605276</v>
      </c>
    </row>
    <row r="141" spans="1:67">
      <c r="A141" s="61" t="s">
        <v>239</v>
      </c>
      <c r="B141" s="79" t="s">
        <v>240</v>
      </c>
      <c r="C141" s="89">
        <f t="shared" si="20"/>
        <v>50.375674069999988</v>
      </c>
      <c r="D141" s="89">
        <v>0</v>
      </c>
      <c r="E141" s="89">
        <v>-3.0000000000000462</v>
      </c>
      <c r="F141" s="89">
        <v>0.49000000000000865</v>
      </c>
      <c r="G141" s="89">
        <v>-0.8399999999999983</v>
      </c>
      <c r="H141" s="89">
        <v>0.1499999999999459</v>
      </c>
      <c r="I141" s="89">
        <v>0.19999999999999951</v>
      </c>
      <c r="J141" s="89">
        <v>0.40000000000002278</v>
      </c>
      <c r="K141" s="89">
        <v>10.600000000000046</v>
      </c>
      <c r="L141" s="89">
        <v>1.4000000000000454</v>
      </c>
      <c r="M141" s="89">
        <v>1.899999999999979</v>
      </c>
      <c r="N141" s="89">
        <v>-3.0000000000000231</v>
      </c>
      <c r="O141" s="89">
        <v>42.075674070000012</v>
      </c>
      <c r="P141" s="89">
        <f t="shared" si="21"/>
        <v>7.5531239800000014</v>
      </c>
      <c r="Q141" s="89">
        <v>-1.5566101400000452</v>
      </c>
      <c r="R141" s="89">
        <v>-2.3517827899999317</v>
      </c>
      <c r="S141" s="89">
        <v>-1.54821721</v>
      </c>
      <c r="T141" s="89">
        <v>0.69999999999993157</v>
      </c>
      <c r="U141" s="89">
        <v>-0.74338986000000018</v>
      </c>
      <c r="V141" s="89">
        <v>6.8433898600000687</v>
      </c>
      <c r="W141" s="89">
        <v>0.40000000000002256</v>
      </c>
      <c r="X141" s="89">
        <v>7.5</v>
      </c>
      <c r="Y141" s="89">
        <v>0.74399525999993621</v>
      </c>
      <c r="Z141" s="89">
        <v>0.41937816999999988</v>
      </c>
      <c r="AA141" s="89">
        <v>-2.8536393099999815</v>
      </c>
      <c r="AB141" s="89">
        <v>0</v>
      </c>
      <c r="AC141" s="89">
        <f t="shared" si="22"/>
        <v>389.72012381999997</v>
      </c>
      <c r="AD141" s="89">
        <v>41.539893839999991</v>
      </c>
      <c r="AE141" s="89">
        <v>82.830966940000053</v>
      </c>
      <c r="AF141" s="89">
        <v>-10.947087430000121</v>
      </c>
      <c r="AG141" s="89">
        <v>1.6819870000000492</v>
      </c>
      <c r="AH141" s="89">
        <v>-75.055020849999963</v>
      </c>
      <c r="AI141" s="89">
        <v>-39.629096270000005</v>
      </c>
      <c r="AJ141" s="89">
        <v>273.15181284000005</v>
      </c>
      <c r="AK141" s="89">
        <v>50.284859999999874</v>
      </c>
      <c r="AL141" s="89">
        <v>0</v>
      </c>
      <c r="AM141" s="89">
        <v>0</v>
      </c>
      <c r="AN141" s="89">
        <v>46.935829090000141</v>
      </c>
      <c r="AO141" s="89">
        <v>18.925978659999959</v>
      </c>
      <c r="AP141" s="89">
        <f t="shared" si="23"/>
        <v>86.039999999999992</v>
      </c>
      <c r="AQ141" s="89">
        <v>0</v>
      </c>
      <c r="AR141" s="89">
        <v>-15.813000000000066</v>
      </c>
      <c r="AS141" s="89">
        <v>-25.788999999999984</v>
      </c>
      <c r="AT141" s="89">
        <v>41.944999999999993</v>
      </c>
      <c r="AU141" s="89">
        <v>-148.04299999999995</v>
      </c>
      <c r="AV141" s="89">
        <v>147.69999999999999</v>
      </c>
      <c r="AW141" s="89">
        <v>-172.70000000000002</v>
      </c>
      <c r="AX141" s="89">
        <v>-73.120000000000076</v>
      </c>
      <c r="AY141" s="89">
        <v>-1.3089999999999975</v>
      </c>
      <c r="AZ141" s="89">
        <v>214.62400000000005</v>
      </c>
      <c r="BA141" s="89">
        <v>-1.099999999999973</v>
      </c>
      <c r="BB141" s="90">
        <v>119.64500000000001</v>
      </c>
      <c r="BC141" s="89">
        <f t="shared" si="24"/>
        <v>627.84856931000002</v>
      </c>
      <c r="BD141" s="89">
        <v>-8.6824455799999374</v>
      </c>
      <c r="BE141" s="89">
        <v>239.02619633999996</v>
      </c>
      <c r="BF141" s="89">
        <v>-79.733844479999917</v>
      </c>
      <c r="BG141" s="89">
        <v>-64.216090559999955</v>
      </c>
      <c r="BH141" s="89">
        <v>551.79753495</v>
      </c>
      <c r="BI141" s="89">
        <v>32.630239109999806</v>
      </c>
      <c r="BJ141" s="89">
        <v>-1.6640441199999607</v>
      </c>
      <c r="BK141" s="89">
        <v>5.6883155400000875</v>
      </c>
      <c r="BL141" s="89">
        <v>-83.467729050000131</v>
      </c>
      <c r="BM141" s="89">
        <v>106.10673450000003</v>
      </c>
      <c r="BN141" s="89">
        <v>33.492055090000271</v>
      </c>
      <c r="BO141" s="90">
        <v>-103.12835243000019</v>
      </c>
    </row>
    <row r="142" spans="1:67">
      <c r="A142" s="61" t="s">
        <v>241</v>
      </c>
      <c r="B142" s="79" t="s">
        <v>242</v>
      </c>
      <c r="C142" s="89">
        <f t="shared" si="20"/>
        <v>0.12</v>
      </c>
      <c r="D142" s="89">
        <v>0</v>
      </c>
      <c r="E142" s="89">
        <v>0</v>
      </c>
      <c r="F142" s="89">
        <v>0</v>
      </c>
      <c r="G142" s="89">
        <v>0</v>
      </c>
      <c r="H142" s="89">
        <v>0</v>
      </c>
      <c r="I142" s="89">
        <v>0</v>
      </c>
      <c r="J142" s="89">
        <v>0</v>
      </c>
      <c r="K142" s="89">
        <v>0</v>
      </c>
      <c r="L142" s="89">
        <v>0</v>
      </c>
      <c r="M142" s="89">
        <v>0.12</v>
      </c>
      <c r="N142" s="89">
        <v>0</v>
      </c>
      <c r="O142" s="89">
        <v>0</v>
      </c>
      <c r="P142" s="89">
        <f t="shared" si="21"/>
        <v>8.5500000000000007E-2</v>
      </c>
      <c r="Q142" s="89">
        <v>0</v>
      </c>
      <c r="R142" s="89">
        <v>0</v>
      </c>
      <c r="S142" s="89">
        <v>0</v>
      </c>
      <c r="T142" s="89">
        <v>0</v>
      </c>
      <c r="U142" s="89">
        <v>0</v>
      </c>
      <c r="V142" s="89">
        <v>0</v>
      </c>
      <c r="W142" s="89">
        <v>0</v>
      </c>
      <c r="X142" s="89">
        <v>0</v>
      </c>
      <c r="Y142" s="89">
        <v>0</v>
      </c>
      <c r="Z142" s="89">
        <v>0</v>
      </c>
      <c r="AA142" s="89">
        <v>0</v>
      </c>
      <c r="AB142" s="89">
        <v>8.5500000000000007E-2</v>
      </c>
      <c r="AC142" s="89">
        <f t="shared" si="22"/>
        <v>0.26805000000000001</v>
      </c>
      <c r="AD142" s="89">
        <v>0</v>
      </c>
      <c r="AE142" s="89">
        <v>3.5000000000000003E-2</v>
      </c>
      <c r="AF142" s="89">
        <v>0</v>
      </c>
      <c r="AG142" s="89">
        <v>0</v>
      </c>
      <c r="AH142" s="89">
        <v>0</v>
      </c>
      <c r="AI142" s="89">
        <v>2.3E-2</v>
      </c>
      <c r="AJ142" s="89">
        <v>0</v>
      </c>
      <c r="AK142" s="89">
        <v>0</v>
      </c>
      <c r="AL142" s="89">
        <v>3.5000000000000003E-2</v>
      </c>
      <c r="AM142" s="89">
        <v>3.9699999999999999E-2</v>
      </c>
      <c r="AN142" s="89">
        <v>0</v>
      </c>
      <c r="AO142" s="89">
        <v>0.13535</v>
      </c>
      <c r="AP142" s="89">
        <f t="shared" si="23"/>
        <v>0.68839600000000001</v>
      </c>
      <c r="AQ142" s="89">
        <v>0</v>
      </c>
      <c r="AR142" s="89">
        <v>0</v>
      </c>
      <c r="AS142" s="89">
        <v>0</v>
      </c>
      <c r="AT142" s="89">
        <v>0</v>
      </c>
      <c r="AU142" s="89">
        <v>1.3396E-2</v>
      </c>
      <c r="AV142" s="89">
        <v>0</v>
      </c>
      <c r="AW142" s="89">
        <v>0.05</v>
      </c>
      <c r="AX142" s="89">
        <v>0.34</v>
      </c>
      <c r="AY142" s="89">
        <v>0</v>
      </c>
      <c r="AZ142" s="89">
        <v>0</v>
      </c>
      <c r="BA142" s="89">
        <v>0.1</v>
      </c>
      <c r="BB142" s="90">
        <v>0.185</v>
      </c>
      <c r="BC142" s="89">
        <f t="shared" si="24"/>
        <v>7.3749999999999996E-2</v>
      </c>
      <c r="BD142" s="89">
        <v>0</v>
      </c>
      <c r="BE142" s="89">
        <v>0</v>
      </c>
      <c r="BF142" s="89">
        <v>0</v>
      </c>
      <c r="BG142" s="89">
        <v>4.4999999999999998E-2</v>
      </c>
      <c r="BH142" s="89">
        <v>0</v>
      </c>
      <c r="BI142" s="89">
        <v>2.8750000000000001E-2</v>
      </c>
      <c r="BJ142" s="89">
        <v>0</v>
      </c>
      <c r="BK142" s="89">
        <v>0</v>
      </c>
      <c r="BL142" s="89">
        <v>0</v>
      </c>
      <c r="BM142" s="89">
        <v>0</v>
      </c>
      <c r="BN142" s="89">
        <v>0</v>
      </c>
      <c r="BO142" s="90">
        <v>0</v>
      </c>
    </row>
    <row r="143" spans="1:67">
      <c r="A143" s="61" t="s">
        <v>243</v>
      </c>
      <c r="B143" s="79" t="s">
        <v>244</v>
      </c>
      <c r="C143" s="89">
        <f t="shared" si="20"/>
        <v>-489.24710337000005</v>
      </c>
      <c r="D143" s="89">
        <v>-28.54086594</v>
      </c>
      <c r="E143" s="89">
        <v>-28.542225519999999</v>
      </c>
      <c r="F143" s="89">
        <v>-216.76064621</v>
      </c>
      <c r="G143" s="89">
        <v>-30.017446499999998</v>
      </c>
      <c r="H143" s="89">
        <v>-32.298944339999998</v>
      </c>
      <c r="I143" s="89">
        <v>-40.871705290000001</v>
      </c>
      <c r="J143" s="89">
        <v>-38.4558131</v>
      </c>
      <c r="K143" s="89">
        <v>-34.857596550000004</v>
      </c>
      <c r="L143" s="89">
        <v>-18.658983570000004</v>
      </c>
      <c r="M143" s="89">
        <v>-24.191087679999999</v>
      </c>
      <c r="N143" s="89">
        <v>-17.708926180000002</v>
      </c>
      <c r="O143" s="89">
        <v>21.657137509999998</v>
      </c>
      <c r="P143" s="89">
        <f t="shared" si="21"/>
        <v>-646.41307691999987</v>
      </c>
      <c r="Q143" s="89">
        <v>-35.897909859999999</v>
      </c>
      <c r="R143" s="89">
        <v>-30.959579980000001</v>
      </c>
      <c r="S143" s="89">
        <v>-269.85471502999997</v>
      </c>
      <c r="T143" s="89">
        <v>-29.926039360000001</v>
      </c>
      <c r="U143" s="89">
        <v>-28.254626449999996</v>
      </c>
      <c r="V143" s="89">
        <v>-30.05781489</v>
      </c>
      <c r="W143" s="89">
        <v>-29.362165059999999</v>
      </c>
      <c r="X143" s="89">
        <v>-32.913491579999999</v>
      </c>
      <c r="Y143" s="89">
        <v>-30.32796372</v>
      </c>
      <c r="Z143" s="89">
        <v>-35.009559759999995</v>
      </c>
      <c r="AA143" s="89">
        <v>-56.000717280000003</v>
      </c>
      <c r="AB143" s="89">
        <v>-37.848493949999998</v>
      </c>
      <c r="AC143" s="89">
        <f t="shared" si="22"/>
        <v>-1214.1453368399998</v>
      </c>
      <c r="AD143" s="89">
        <v>-34.754996320000004</v>
      </c>
      <c r="AE143" s="89">
        <v>-467.32035657</v>
      </c>
      <c r="AF143" s="89">
        <v>-531.27174739999998</v>
      </c>
      <c r="AG143" s="89">
        <v>-119.03601363999999</v>
      </c>
      <c r="AH143" s="89">
        <v>-55.552220140000003</v>
      </c>
      <c r="AI143" s="89">
        <v>19.312490150000002</v>
      </c>
      <c r="AJ143" s="89">
        <v>-52.653298530000001</v>
      </c>
      <c r="AK143" s="89">
        <v>-56.742330819999999</v>
      </c>
      <c r="AL143" s="89">
        <v>-3.1135509499999969</v>
      </c>
      <c r="AM143" s="89">
        <v>29.478894479999994</v>
      </c>
      <c r="AN143" s="89">
        <v>-55.852811539999998</v>
      </c>
      <c r="AO143" s="89">
        <v>113.36060444000009</v>
      </c>
      <c r="AP143" s="89">
        <f t="shared" si="23"/>
        <v>-596.97124638000003</v>
      </c>
      <c r="AQ143" s="89">
        <v>-57.011878230000001</v>
      </c>
      <c r="AR143" s="89">
        <v>-59.116895409999998</v>
      </c>
      <c r="AS143" s="89">
        <v>-27.066934330000002</v>
      </c>
      <c r="AT143" s="89">
        <v>-55.464388580000005</v>
      </c>
      <c r="AU143" s="89">
        <v>-56.440009170000003</v>
      </c>
      <c r="AV143" s="89">
        <v>-38.380485999999998</v>
      </c>
      <c r="AW143" s="89">
        <v>-168.55828997</v>
      </c>
      <c r="AX143" s="89">
        <v>-113.24663327</v>
      </c>
      <c r="AY143" s="89">
        <v>8.3475401599999941</v>
      </c>
      <c r="AZ143" s="89">
        <v>-54.841854220000009</v>
      </c>
      <c r="BA143" s="89">
        <v>-34.948721390000003</v>
      </c>
      <c r="BB143" s="90">
        <v>59.75730403</v>
      </c>
      <c r="BC143" s="89">
        <f t="shared" si="24"/>
        <v>-540.94517111000005</v>
      </c>
      <c r="BD143" s="89">
        <v>-64.875985270000001</v>
      </c>
      <c r="BE143" s="89">
        <v>23.902760930000042</v>
      </c>
      <c r="BF143" s="89">
        <v>-55.528294229999993</v>
      </c>
      <c r="BG143" s="89">
        <v>-46.818523310000053</v>
      </c>
      <c r="BH143" s="89">
        <v>3.9336178199999132</v>
      </c>
      <c r="BI143" s="89">
        <v>-373.33083329999999</v>
      </c>
      <c r="BJ143" s="89">
        <v>108.71376674999999</v>
      </c>
      <c r="BK143" s="89">
        <v>-35.579691969999999</v>
      </c>
      <c r="BL143" s="89">
        <v>-47.854359049999999</v>
      </c>
      <c r="BM143" s="89">
        <v>-49.83571783</v>
      </c>
      <c r="BN143" s="89">
        <v>-47.725645319999998</v>
      </c>
      <c r="BO143" s="90">
        <v>44.053733670000007</v>
      </c>
    </row>
    <row r="144" spans="1:67">
      <c r="A144" s="63" t="s">
        <v>245</v>
      </c>
      <c r="B144" s="64" t="s">
        <v>246</v>
      </c>
      <c r="C144" s="89">
        <f t="shared" si="20"/>
        <v>87.929281419999995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0.48473276999999998</v>
      </c>
      <c r="J144" s="89">
        <v>0</v>
      </c>
      <c r="K144" s="89">
        <v>1.1251063700000001</v>
      </c>
      <c r="L144" s="89">
        <v>14.661281299999999</v>
      </c>
      <c r="M144" s="89">
        <v>5.03211795</v>
      </c>
      <c r="N144" s="89">
        <v>13.455148319999999</v>
      </c>
      <c r="O144" s="89">
        <v>53.170894709999999</v>
      </c>
      <c r="P144" s="89">
        <f t="shared" si="21"/>
        <v>12.635937439999999</v>
      </c>
      <c r="Q144" s="89">
        <v>0</v>
      </c>
      <c r="R144" s="89">
        <v>0</v>
      </c>
      <c r="S144" s="89">
        <v>0</v>
      </c>
      <c r="T144" s="89">
        <v>0</v>
      </c>
      <c r="U144" s="89">
        <v>4.2730174099999996</v>
      </c>
      <c r="V144" s="89">
        <v>0</v>
      </c>
      <c r="W144" s="89">
        <v>0</v>
      </c>
      <c r="X144" s="89">
        <v>0</v>
      </c>
      <c r="Y144" s="89">
        <v>0</v>
      </c>
      <c r="Z144" s="89">
        <v>0</v>
      </c>
      <c r="AA144" s="89">
        <v>0</v>
      </c>
      <c r="AB144" s="89">
        <v>8.3629200299999997</v>
      </c>
      <c r="AC144" s="89">
        <f t="shared" si="22"/>
        <v>425.12532905000006</v>
      </c>
      <c r="AD144" s="89">
        <v>0</v>
      </c>
      <c r="AE144" s="89">
        <v>0</v>
      </c>
      <c r="AF144" s="89">
        <v>17.527701880000002</v>
      </c>
      <c r="AG144" s="89">
        <v>23.6621743</v>
      </c>
      <c r="AH144" s="89">
        <v>0</v>
      </c>
      <c r="AI144" s="89">
        <v>72.183544549999993</v>
      </c>
      <c r="AJ144" s="89">
        <v>0</v>
      </c>
      <c r="AK144" s="89">
        <v>0</v>
      </c>
      <c r="AL144" s="89">
        <v>53</v>
      </c>
      <c r="AM144" s="89">
        <v>84.385456479999988</v>
      </c>
      <c r="AN144" s="89">
        <v>0</v>
      </c>
      <c r="AO144" s="89">
        <v>174.36645184000008</v>
      </c>
      <c r="AP144" s="89">
        <f t="shared" si="23"/>
        <v>307.06636895000003</v>
      </c>
      <c r="AQ144" s="89">
        <v>1.4</v>
      </c>
      <c r="AR144" s="89">
        <v>0</v>
      </c>
      <c r="AS144" s="89">
        <v>26.390599850000001</v>
      </c>
      <c r="AT144" s="89">
        <v>2.9823724999999999</v>
      </c>
      <c r="AU144" s="89">
        <v>0</v>
      </c>
      <c r="AV144" s="89">
        <v>22.09671333</v>
      </c>
      <c r="AW144" s="89">
        <v>2.8260678599999998</v>
      </c>
      <c r="AX144" s="89">
        <v>22.405355570000001</v>
      </c>
      <c r="AY144" s="89">
        <v>63.186249429999997</v>
      </c>
      <c r="AZ144" s="89">
        <v>9.9247897500000004</v>
      </c>
      <c r="BA144" s="89">
        <v>33.180339529999998</v>
      </c>
      <c r="BB144" s="90">
        <v>122.67388113000001</v>
      </c>
      <c r="BC144" s="89">
        <f t="shared" si="24"/>
        <v>280.03354291999995</v>
      </c>
      <c r="BD144" s="89">
        <v>-1.1208847200000001</v>
      </c>
      <c r="BE144" s="89">
        <v>84.229000000000042</v>
      </c>
      <c r="BF144" s="89">
        <v>12.629648820000003</v>
      </c>
      <c r="BG144" s="89">
        <v>-1.3843531100000457</v>
      </c>
      <c r="BH144" s="89">
        <v>47.784649359999918</v>
      </c>
      <c r="BI144" s="89">
        <v>-113.24208029999998</v>
      </c>
      <c r="BJ144" s="89">
        <v>151.39047432000001</v>
      </c>
      <c r="BK144" s="89">
        <v>10.027038859999999</v>
      </c>
      <c r="BL144" s="89">
        <v>-1.4294861399999998</v>
      </c>
      <c r="BM144" s="89">
        <v>-0.4317763699999998</v>
      </c>
      <c r="BN144" s="89">
        <v>-1.4294861399999998</v>
      </c>
      <c r="BO144" s="90">
        <v>93.010798340000008</v>
      </c>
    </row>
    <row r="145" spans="1:67">
      <c r="A145" s="63" t="s">
        <v>247</v>
      </c>
      <c r="B145" s="64" t="s">
        <v>248</v>
      </c>
      <c r="C145" s="89">
        <f t="shared" si="20"/>
        <v>0</v>
      </c>
      <c r="D145" s="89">
        <v>0</v>
      </c>
      <c r="E145" s="89">
        <v>0</v>
      </c>
      <c r="F145" s="89">
        <v>0</v>
      </c>
      <c r="G145" s="89">
        <v>0</v>
      </c>
      <c r="H145" s="89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f t="shared" si="21"/>
        <v>0</v>
      </c>
      <c r="Q145" s="89">
        <v>0</v>
      </c>
      <c r="R145" s="89">
        <v>0</v>
      </c>
      <c r="S145" s="89">
        <v>0</v>
      </c>
      <c r="T145" s="89">
        <v>0</v>
      </c>
      <c r="U145" s="89">
        <v>0</v>
      </c>
      <c r="V145" s="89">
        <v>0</v>
      </c>
      <c r="W145" s="89">
        <v>0</v>
      </c>
      <c r="X145" s="89">
        <v>0</v>
      </c>
      <c r="Y145" s="89">
        <v>0</v>
      </c>
      <c r="Z145" s="89">
        <v>0</v>
      </c>
      <c r="AA145" s="89">
        <v>0</v>
      </c>
      <c r="AB145" s="89">
        <v>0</v>
      </c>
      <c r="AC145" s="89">
        <f t="shared" si="22"/>
        <v>0</v>
      </c>
      <c r="AD145" s="89">
        <v>0</v>
      </c>
      <c r="AE145" s="89">
        <v>0</v>
      </c>
      <c r="AF145" s="89">
        <v>0</v>
      </c>
      <c r="AG145" s="89">
        <v>0</v>
      </c>
      <c r="AH145" s="89">
        <v>0</v>
      </c>
      <c r="AI145" s="89">
        <v>0</v>
      </c>
      <c r="AJ145" s="89">
        <v>0</v>
      </c>
      <c r="AK145" s="89">
        <v>0</v>
      </c>
      <c r="AL145" s="89">
        <v>0</v>
      </c>
      <c r="AM145" s="89">
        <v>0</v>
      </c>
      <c r="AN145" s="89">
        <v>0</v>
      </c>
      <c r="AO145" s="89">
        <v>0</v>
      </c>
      <c r="AP145" s="89">
        <f t="shared" si="23"/>
        <v>0</v>
      </c>
      <c r="AQ145" s="89">
        <v>0</v>
      </c>
      <c r="AR145" s="89">
        <v>0</v>
      </c>
      <c r="AS145" s="89">
        <v>0</v>
      </c>
      <c r="AT145" s="89">
        <v>0</v>
      </c>
      <c r="AU145" s="89">
        <v>0</v>
      </c>
      <c r="AV145" s="89">
        <v>0</v>
      </c>
      <c r="AW145" s="89">
        <v>0</v>
      </c>
      <c r="AX145" s="89">
        <v>0</v>
      </c>
      <c r="AY145" s="89">
        <v>0</v>
      </c>
      <c r="AZ145" s="89">
        <v>0</v>
      </c>
      <c r="BA145" s="89">
        <v>0</v>
      </c>
      <c r="BB145" s="90">
        <v>0</v>
      </c>
      <c r="BC145" s="89">
        <f t="shared" si="24"/>
        <v>0</v>
      </c>
      <c r="BD145" s="89">
        <v>0</v>
      </c>
      <c r="BE145" s="89">
        <v>0</v>
      </c>
      <c r="BF145" s="89">
        <v>0</v>
      </c>
      <c r="BG145" s="89">
        <v>0</v>
      </c>
      <c r="BH145" s="89">
        <v>0</v>
      </c>
      <c r="BI145" s="89">
        <v>0</v>
      </c>
      <c r="BJ145" s="89">
        <v>0</v>
      </c>
      <c r="BK145" s="89">
        <v>0</v>
      </c>
      <c r="BL145" s="89">
        <v>0</v>
      </c>
      <c r="BM145" s="89">
        <v>0</v>
      </c>
      <c r="BN145" s="89">
        <v>0</v>
      </c>
      <c r="BO145" s="90">
        <v>0</v>
      </c>
    </row>
    <row r="146" spans="1:67">
      <c r="A146" s="63" t="s">
        <v>249</v>
      </c>
      <c r="B146" s="64" t="s">
        <v>250</v>
      </c>
      <c r="C146" s="89">
        <f t="shared" si="20"/>
        <v>-577.17638479000004</v>
      </c>
      <c r="D146" s="89">
        <v>-28.54086594</v>
      </c>
      <c r="E146" s="89">
        <v>-28.542225519999999</v>
      </c>
      <c r="F146" s="89">
        <v>-216.76064621</v>
      </c>
      <c r="G146" s="89">
        <v>-30.017446499999998</v>
      </c>
      <c r="H146" s="89">
        <v>-32.298944339999998</v>
      </c>
      <c r="I146" s="89">
        <v>-41.356438060000002</v>
      </c>
      <c r="J146" s="89">
        <v>-38.4558131</v>
      </c>
      <c r="K146" s="89">
        <v>-35.982702920000001</v>
      </c>
      <c r="L146" s="89">
        <v>-33.320264870000003</v>
      </c>
      <c r="M146" s="89">
        <v>-29.223205629999999</v>
      </c>
      <c r="N146" s="89">
        <v>-31.164074500000002</v>
      </c>
      <c r="O146" s="89">
        <v>-31.513757200000001</v>
      </c>
      <c r="P146" s="89">
        <f t="shared" si="21"/>
        <v>-659.04901435999989</v>
      </c>
      <c r="Q146" s="89">
        <v>-35.897909859999999</v>
      </c>
      <c r="R146" s="89">
        <v>-30.959579980000001</v>
      </c>
      <c r="S146" s="89">
        <v>-269.85471502999997</v>
      </c>
      <c r="T146" s="89">
        <v>-29.926039360000001</v>
      </c>
      <c r="U146" s="89">
        <v>-32.527643859999998</v>
      </c>
      <c r="V146" s="89">
        <v>-30.05781489</v>
      </c>
      <c r="W146" s="89">
        <v>-29.362165059999999</v>
      </c>
      <c r="X146" s="89">
        <v>-32.913491579999999</v>
      </c>
      <c r="Y146" s="89">
        <v>-30.32796372</v>
      </c>
      <c r="Z146" s="89">
        <v>-35.009559759999995</v>
      </c>
      <c r="AA146" s="89">
        <v>-56.000717280000003</v>
      </c>
      <c r="AB146" s="89">
        <v>-46.211413979999996</v>
      </c>
      <c r="AC146" s="89">
        <f t="shared" si="22"/>
        <v>-1639.2706658899997</v>
      </c>
      <c r="AD146" s="89">
        <v>-34.754996320000004</v>
      </c>
      <c r="AE146" s="89">
        <v>-467.32035657</v>
      </c>
      <c r="AF146" s="89">
        <v>-548.79944927999998</v>
      </c>
      <c r="AG146" s="89">
        <v>-142.69818794</v>
      </c>
      <c r="AH146" s="89">
        <v>-55.552220140000003</v>
      </c>
      <c r="AI146" s="89">
        <v>-52.871054399999998</v>
      </c>
      <c r="AJ146" s="89">
        <v>-52.653298530000001</v>
      </c>
      <c r="AK146" s="89">
        <v>-56.742330819999999</v>
      </c>
      <c r="AL146" s="89">
        <v>-56.113550949999997</v>
      </c>
      <c r="AM146" s="89">
        <v>-54.906562000000001</v>
      </c>
      <c r="AN146" s="89">
        <v>-55.852811539999998</v>
      </c>
      <c r="AO146" s="89">
        <v>-61.0058474</v>
      </c>
      <c r="AP146" s="89">
        <f t="shared" si="23"/>
        <v>-904.03761533000022</v>
      </c>
      <c r="AQ146" s="89">
        <v>-58.411878229999999</v>
      </c>
      <c r="AR146" s="89">
        <v>-59.116895409999998</v>
      </c>
      <c r="AS146" s="89">
        <v>-53.457534180000003</v>
      </c>
      <c r="AT146" s="89">
        <v>-58.446761080000002</v>
      </c>
      <c r="AU146" s="89">
        <v>-56.440009170000003</v>
      </c>
      <c r="AV146" s="89">
        <v>-60.477199329999998</v>
      </c>
      <c r="AW146" s="89">
        <v>-171.38435783</v>
      </c>
      <c r="AX146" s="89">
        <v>-135.65198884</v>
      </c>
      <c r="AY146" s="89">
        <v>-54.838709270000003</v>
      </c>
      <c r="AZ146" s="89">
        <v>-64.766643970000004</v>
      </c>
      <c r="BA146" s="89">
        <v>-68.129060920000001</v>
      </c>
      <c r="BB146" s="90">
        <v>-62.916577100000005</v>
      </c>
      <c r="BC146" s="89">
        <f t="shared" si="24"/>
        <v>-820.97871402999999</v>
      </c>
      <c r="BD146" s="89">
        <v>-63.755100549999995</v>
      </c>
      <c r="BE146" s="89">
        <v>-60.32623907</v>
      </c>
      <c r="BF146" s="89">
        <v>-68.15794305</v>
      </c>
      <c r="BG146" s="89">
        <v>-45.434170200000004</v>
      </c>
      <c r="BH146" s="89">
        <v>-43.851031540000001</v>
      </c>
      <c r="BI146" s="89">
        <v>-260.088753</v>
      </c>
      <c r="BJ146" s="89">
        <v>-42.676707569999998</v>
      </c>
      <c r="BK146" s="89">
        <v>-45.606730829999997</v>
      </c>
      <c r="BL146" s="89">
        <v>-46.424872909999998</v>
      </c>
      <c r="BM146" s="89">
        <v>-49.403941459999999</v>
      </c>
      <c r="BN146" s="89">
        <v>-46.296159179999997</v>
      </c>
      <c r="BO146" s="90">
        <v>-48.957064670000001</v>
      </c>
    </row>
    <row r="147" spans="1:67">
      <c r="A147" s="63" t="s">
        <v>251</v>
      </c>
      <c r="B147" s="64" t="s">
        <v>252</v>
      </c>
      <c r="C147" s="89">
        <f t="shared" si="20"/>
        <v>0</v>
      </c>
      <c r="D147" s="89">
        <v>0</v>
      </c>
      <c r="E147" s="89">
        <v>0</v>
      </c>
      <c r="F147" s="89">
        <v>0</v>
      </c>
      <c r="G147" s="89">
        <v>0</v>
      </c>
      <c r="H147" s="89">
        <v>0</v>
      </c>
      <c r="I147" s="89">
        <v>0</v>
      </c>
      <c r="J147" s="89">
        <v>0</v>
      </c>
      <c r="K147" s="89">
        <v>0</v>
      </c>
      <c r="L147" s="89">
        <v>0</v>
      </c>
      <c r="M147" s="89">
        <v>0</v>
      </c>
      <c r="N147" s="89">
        <v>0</v>
      </c>
      <c r="O147" s="89">
        <v>0</v>
      </c>
      <c r="P147" s="89">
        <f t="shared" si="21"/>
        <v>0</v>
      </c>
      <c r="Q147" s="89">
        <v>0</v>
      </c>
      <c r="R147" s="89">
        <v>0</v>
      </c>
      <c r="S147" s="89">
        <v>0</v>
      </c>
      <c r="T147" s="89">
        <v>0</v>
      </c>
      <c r="U147" s="89">
        <v>0</v>
      </c>
      <c r="V147" s="89">
        <v>0</v>
      </c>
      <c r="W147" s="89">
        <v>0</v>
      </c>
      <c r="X147" s="89">
        <v>0</v>
      </c>
      <c r="Y147" s="89">
        <v>0</v>
      </c>
      <c r="Z147" s="89">
        <v>0</v>
      </c>
      <c r="AA147" s="89">
        <v>0</v>
      </c>
      <c r="AB147" s="89">
        <v>0</v>
      </c>
      <c r="AC147" s="89">
        <f t="shared" si="22"/>
        <v>0</v>
      </c>
      <c r="AD147" s="89">
        <v>0</v>
      </c>
      <c r="AE147" s="89">
        <v>0</v>
      </c>
      <c r="AF147" s="89">
        <v>0</v>
      </c>
      <c r="AG147" s="89">
        <v>0</v>
      </c>
      <c r="AH147" s="89">
        <v>0</v>
      </c>
      <c r="AI147" s="89">
        <v>0</v>
      </c>
      <c r="AJ147" s="89">
        <v>0</v>
      </c>
      <c r="AK147" s="89">
        <v>0</v>
      </c>
      <c r="AL147" s="89">
        <v>0</v>
      </c>
      <c r="AM147" s="89">
        <v>0</v>
      </c>
      <c r="AN147" s="89">
        <v>0</v>
      </c>
      <c r="AO147" s="89">
        <v>0</v>
      </c>
      <c r="AP147" s="89">
        <f t="shared" si="23"/>
        <v>0</v>
      </c>
      <c r="AQ147" s="89">
        <v>0</v>
      </c>
      <c r="AR147" s="89">
        <v>0</v>
      </c>
      <c r="AS147" s="89">
        <v>0</v>
      </c>
      <c r="AT147" s="89">
        <v>0</v>
      </c>
      <c r="AU147" s="89">
        <v>0</v>
      </c>
      <c r="AV147" s="89">
        <v>0</v>
      </c>
      <c r="AW147" s="89">
        <v>0</v>
      </c>
      <c r="AX147" s="89">
        <v>0</v>
      </c>
      <c r="AY147" s="89">
        <v>0</v>
      </c>
      <c r="AZ147" s="89">
        <v>0</v>
      </c>
      <c r="BA147" s="89">
        <v>0</v>
      </c>
      <c r="BB147" s="90">
        <v>0</v>
      </c>
      <c r="BC147" s="89">
        <f t="shared" si="24"/>
        <v>0</v>
      </c>
      <c r="BD147" s="89">
        <v>0</v>
      </c>
      <c r="BE147" s="89">
        <v>0</v>
      </c>
      <c r="BF147" s="89">
        <v>0</v>
      </c>
      <c r="BG147" s="89">
        <v>0</v>
      </c>
      <c r="BH147" s="89">
        <v>0</v>
      </c>
      <c r="BI147" s="89">
        <v>0</v>
      </c>
      <c r="BJ147" s="89">
        <v>0</v>
      </c>
      <c r="BK147" s="89">
        <v>0</v>
      </c>
      <c r="BL147" s="89">
        <v>0</v>
      </c>
      <c r="BM147" s="89">
        <v>0</v>
      </c>
      <c r="BN147" s="89">
        <v>0</v>
      </c>
      <c r="BO147" s="90">
        <v>0</v>
      </c>
    </row>
    <row r="148" spans="1:67" ht="15">
      <c r="A148" s="74" t="s">
        <v>253</v>
      </c>
      <c r="B148" s="75" t="s">
        <v>254</v>
      </c>
      <c r="C148" s="80">
        <f t="shared" ref="C148:BB148" si="25">+C86+C135</f>
        <v>165784.28417584044</v>
      </c>
      <c r="D148" s="80">
        <f t="shared" si="25"/>
        <v>7286.5651296535625</v>
      </c>
      <c r="E148" s="80">
        <f t="shared" si="25"/>
        <v>9155.7171827103557</v>
      </c>
      <c r="F148" s="80">
        <f t="shared" si="25"/>
        <v>12065.003816298287</v>
      </c>
      <c r="G148" s="80">
        <f t="shared" si="25"/>
        <v>10019.787633424585</v>
      </c>
      <c r="H148" s="80">
        <f t="shared" si="25"/>
        <v>13014.069756710536</v>
      </c>
      <c r="I148" s="80">
        <f t="shared" si="25"/>
        <v>15518.459091223647</v>
      </c>
      <c r="J148" s="80">
        <f t="shared" si="25"/>
        <v>11578.772194820151</v>
      </c>
      <c r="K148" s="80">
        <f t="shared" si="25"/>
        <v>11881.858394108629</v>
      </c>
      <c r="L148" s="80">
        <f t="shared" si="25"/>
        <v>13526.949305497139</v>
      </c>
      <c r="M148" s="80">
        <f t="shared" si="25"/>
        <v>11267.63732769586</v>
      </c>
      <c r="N148" s="80">
        <f t="shared" si="25"/>
        <v>22612.482455821046</v>
      </c>
      <c r="O148" s="80">
        <f t="shared" si="25"/>
        <v>27856.981887876678</v>
      </c>
      <c r="P148" s="80">
        <f t="shared" si="25"/>
        <v>161644.89783775242</v>
      </c>
      <c r="Q148" s="80">
        <f t="shared" si="25"/>
        <v>5613.4344627799892</v>
      </c>
      <c r="R148" s="80">
        <f t="shared" si="25"/>
        <v>8348.5312215126924</v>
      </c>
      <c r="S148" s="80">
        <f t="shared" si="25"/>
        <v>8101.0110287074858</v>
      </c>
      <c r="T148" s="80">
        <f t="shared" si="25"/>
        <v>10163.678108215998</v>
      </c>
      <c r="U148" s="80">
        <f t="shared" si="25"/>
        <v>12506.219414604579</v>
      </c>
      <c r="V148" s="80">
        <f t="shared" si="25"/>
        <v>13425.799815001705</v>
      </c>
      <c r="W148" s="80">
        <f t="shared" si="25"/>
        <v>10699.189945883987</v>
      </c>
      <c r="X148" s="80">
        <f t="shared" si="25"/>
        <v>11396.112013204167</v>
      </c>
      <c r="Y148" s="80">
        <f t="shared" si="25"/>
        <v>14033.772380438197</v>
      </c>
      <c r="Z148" s="80">
        <f t="shared" si="25"/>
        <v>11718.750029955712</v>
      </c>
      <c r="AA148" s="80">
        <f t="shared" si="25"/>
        <v>15808.522433510454</v>
      </c>
      <c r="AB148" s="80">
        <f t="shared" si="25"/>
        <v>39829.876983937414</v>
      </c>
      <c r="AC148" s="80">
        <f t="shared" si="25"/>
        <v>195258.00879150964</v>
      </c>
      <c r="AD148" s="80">
        <f t="shared" si="25"/>
        <v>7890.7192838510564</v>
      </c>
      <c r="AE148" s="80">
        <f t="shared" si="25"/>
        <v>8489.3327449689732</v>
      </c>
      <c r="AF148" s="80">
        <f t="shared" si="25"/>
        <v>17770.432841764072</v>
      </c>
      <c r="AG148" s="80">
        <f t="shared" si="25"/>
        <v>9584.6954520976087</v>
      </c>
      <c r="AH148" s="80">
        <f t="shared" si="25"/>
        <v>14025.910356475706</v>
      </c>
      <c r="AI148" s="80">
        <f t="shared" si="25"/>
        <v>19135.774694794014</v>
      </c>
      <c r="AJ148" s="80">
        <f t="shared" si="25"/>
        <v>13117.784407571917</v>
      </c>
      <c r="AK148" s="80">
        <f t="shared" si="25"/>
        <v>12307.346111434785</v>
      </c>
      <c r="AL148" s="80">
        <f t="shared" si="25"/>
        <v>14630.178221905346</v>
      </c>
      <c r="AM148" s="80">
        <f t="shared" si="25"/>
        <v>11288.091877270961</v>
      </c>
      <c r="AN148" s="80">
        <f t="shared" si="25"/>
        <v>21397.075364788143</v>
      </c>
      <c r="AO148" s="80">
        <f t="shared" si="25"/>
        <v>45620.667434587027</v>
      </c>
      <c r="AP148" s="80">
        <f t="shared" si="25"/>
        <v>196561.10536829435</v>
      </c>
      <c r="AQ148" s="80">
        <f t="shared" si="25"/>
        <v>8255.8880740833556</v>
      </c>
      <c r="AR148" s="80">
        <f t="shared" si="25"/>
        <v>11010.3838589356</v>
      </c>
      <c r="AS148" s="80">
        <f t="shared" si="25"/>
        <v>16065.223919375696</v>
      </c>
      <c r="AT148" s="80">
        <f t="shared" si="25"/>
        <v>12212.477465075084</v>
      </c>
      <c r="AU148" s="80">
        <f t="shared" si="25"/>
        <v>17372.175820763874</v>
      </c>
      <c r="AV148" s="80">
        <f t="shared" si="25"/>
        <v>20333.754798825372</v>
      </c>
      <c r="AW148" s="80">
        <f t="shared" si="25"/>
        <v>11778.92522528271</v>
      </c>
      <c r="AX148" s="80">
        <f t="shared" si="25"/>
        <v>13872.570987114808</v>
      </c>
      <c r="AY148" s="80">
        <f t="shared" si="25"/>
        <v>14352.289931190151</v>
      </c>
      <c r="AZ148" s="80">
        <f t="shared" si="25"/>
        <v>13123.499483258069</v>
      </c>
      <c r="BA148" s="80">
        <f t="shared" si="25"/>
        <v>19649.404650676421</v>
      </c>
      <c r="BB148" s="81">
        <f t="shared" si="25"/>
        <v>38534.511153713232</v>
      </c>
      <c r="BC148" s="80">
        <f t="shared" ref="BC148:BO148" si="26">+BC86+BC135</f>
        <v>260444.43636485952</v>
      </c>
      <c r="BD148" s="80">
        <f t="shared" si="26"/>
        <v>13755.802931725424</v>
      </c>
      <c r="BE148" s="80">
        <f t="shared" si="26"/>
        <v>16614.333415607885</v>
      </c>
      <c r="BF148" s="80">
        <f t="shared" si="26"/>
        <v>22194.17888435175</v>
      </c>
      <c r="BG148" s="80">
        <f t="shared" si="26"/>
        <v>16866.22046432619</v>
      </c>
      <c r="BH148" s="80">
        <f t="shared" si="26"/>
        <v>23545.505035611022</v>
      </c>
      <c r="BI148" s="80">
        <f t="shared" si="26"/>
        <v>27664.429765322493</v>
      </c>
      <c r="BJ148" s="80">
        <f t="shared" si="26"/>
        <v>17672.921371232107</v>
      </c>
      <c r="BK148" s="80">
        <f t="shared" si="26"/>
        <v>20433.988227105863</v>
      </c>
      <c r="BL148" s="80">
        <f t="shared" si="26"/>
        <v>24693.030591822557</v>
      </c>
      <c r="BM148" s="80">
        <f t="shared" si="26"/>
        <v>16593.010536396723</v>
      </c>
      <c r="BN148" s="80">
        <f t="shared" si="26"/>
        <v>24687.09489675039</v>
      </c>
      <c r="BO148" s="81">
        <f t="shared" si="26"/>
        <v>35723.920244607099</v>
      </c>
    </row>
    <row r="149" spans="1:67" ht="15">
      <c r="A149" s="74" t="s">
        <v>255</v>
      </c>
      <c r="B149" s="75" t="s">
        <v>256</v>
      </c>
      <c r="C149" s="80">
        <f t="shared" ref="C149:BB149" si="27">+C4-C148</f>
        <v>-33611.069318608003</v>
      </c>
      <c r="D149" s="80">
        <f t="shared" si="27"/>
        <v>4846.7695755084014</v>
      </c>
      <c r="E149" s="80">
        <f t="shared" si="27"/>
        <v>-1491.6644717983927</v>
      </c>
      <c r="F149" s="80">
        <f t="shared" si="27"/>
        <v>-2424.0428530163244</v>
      </c>
      <c r="G149" s="80">
        <f t="shared" si="27"/>
        <v>4436.1640161407122</v>
      </c>
      <c r="H149" s="80">
        <f t="shared" si="27"/>
        <v>-4474.9921264736658</v>
      </c>
      <c r="I149" s="80">
        <f t="shared" si="27"/>
        <v>-2698.1047594999236</v>
      </c>
      <c r="J149" s="80">
        <f t="shared" si="27"/>
        <v>-1785.8886677148548</v>
      </c>
      <c r="K149" s="80">
        <f t="shared" si="27"/>
        <v>-2371.2654739433328</v>
      </c>
      <c r="L149" s="80">
        <f t="shared" si="27"/>
        <v>-651.01425908184319</v>
      </c>
      <c r="M149" s="80">
        <f t="shared" si="27"/>
        <v>-1601.1085592464533</v>
      </c>
      <c r="N149" s="80">
        <f t="shared" si="27"/>
        <v>-12549.47163945164</v>
      </c>
      <c r="O149" s="80">
        <f t="shared" si="27"/>
        <v>-12846.45010003073</v>
      </c>
      <c r="P149" s="80">
        <f t="shared" si="27"/>
        <v>-9810.2570593524142</v>
      </c>
      <c r="Q149" s="80">
        <f t="shared" si="27"/>
        <v>4718.9147739500113</v>
      </c>
      <c r="R149" s="80">
        <f t="shared" si="27"/>
        <v>220.93701062730543</v>
      </c>
      <c r="S149" s="80">
        <f t="shared" si="27"/>
        <v>1479.9939680125153</v>
      </c>
      <c r="T149" s="80">
        <f t="shared" si="27"/>
        <v>12217.015533914</v>
      </c>
      <c r="U149" s="80">
        <f t="shared" si="27"/>
        <v>-3314.5170815445799</v>
      </c>
      <c r="V149" s="80">
        <f t="shared" si="27"/>
        <v>2676.272489736295</v>
      </c>
      <c r="W149" s="80">
        <f t="shared" si="27"/>
        <v>-468.77455166981963</v>
      </c>
      <c r="X149" s="80">
        <f t="shared" si="27"/>
        <v>-896.71749264600112</v>
      </c>
      <c r="Y149" s="80">
        <f t="shared" si="27"/>
        <v>2049.602869527469</v>
      </c>
      <c r="Z149" s="80">
        <f t="shared" si="27"/>
        <v>-2051.3094668000449</v>
      </c>
      <c r="AA149" s="80">
        <f t="shared" si="27"/>
        <v>-5216.5490695454464</v>
      </c>
      <c r="AB149" s="80">
        <f t="shared" si="27"/>
        <v>-21225.126042914104</v>
      </c>
      <c r="AC149" s="80">
        <f t="shared" si="27"/>
        <v>-29931.5436702882</v>
      </c>
      <c r="AD149" s="80">
        <f t="shared" si="27"/>
        <v>3384.8839118889464</v>
      </c>
      <c r="AE149" s="80">
        <f t="shared" si="27"/>
        <v>1009.5067457410278</v>
      </c>
      <c r="AF149" s="80">
        <f t="shared" si="27"/>
        <v>-6884.7298324740696</v>
      </c>
      <c r="AG149" s="80">
        <f t="shared" si="27"/>
        <v>10630.680058902386</v>
      </c>
      <c r="AH149" s="80">
        <f t="shared" si="27"/>
        <v>-3119.4498975557071</v>
      </c>
      <c r="AI149" s="80">
        <f t="shared" si="27"/>
        <v>-1555.7461297940172</v>
      </c>
      <c r="AJ149" s="80">
        <f t="shared" si="27"/>
        <v>-815.93003571191548</v>
      </c>
      <c r="AK149" s="80">
        <f t="shared" si="27"/>
        <v>-277.29285098130822</v>
      </c>
      <c r="AL149" s="80">
        <f t="shared" si="27"/>
        <v>2460.3667122376319</v>
      </c>
      <c r="AM149" s="80">
        <f t="shared" si="27"/>
        <v>677.01870762330327</v>
      </c>
      <c r="AN149" s="80">
        <f t="shared" si="27"/>
        <v>-9560.2236177686391</v>
      </c>
      <c r="AO149" s="80">
        <f t="shared" si="27"/>
        <v>-25880.627442395795</v>
      </c>
      <c r="AP149" s="80">
        <f t="shared" si="27"/>
        <v>-15904.999157798942</v>
      </c>
      <c r="AQ149" s="80">
        <f t="shared" si="27"/>
        <v>7212.4167100066443</v>
      </c>
      <c r="AR149" s="80">
        <f t="shared" si="27"/>
        <v>-131.43008040560198</v>
      </c>
      <c r="AS149" s="80">
        <f t="shared" si="27"/>
        <v>-4779.8180388856945</v>
      </c>
      <c r="AT149" s="80">
        <f t="shared" si="27"/>
        <v>9800.2104319449136</v>
      </c>
      <c r="AU149" s="80">
        <f t="shared" si="27"/>
        <v>-5265.8019089338741</v>
      </c>
      <c r="AV149" s="80">
        <f t="shared" si="27"/>
        <v>-3199.0718985053754</v>
      </c>
      <c r="AW149" s="80">
        <f t="shared" si="27"/>
        <v>1642.3598397572914</v>
      </c>
      <c r="AX149" s="80">
        <f t="shared" si="27"/>
        <v>-847.48572700275508</v>
      </c>
      <c r="AY149" s="80">
        <f t="shared" si="27"/>
        <v>5519.3902284277992</v>
      </c>
      <c r="AZ149" s="80">
        <f t="shared" si="27"/>
        <v>-1418.0050582063723</v>
      </c>
      <c r="BA149" s="80">
        <f t="shared" si="27"/>
        <v>-7277.0668828674225</v>
      </c>
      <c r="BB149" s="81">
        <f t="shared" si="27"/>
        <v>-17160.696773128529</v>
      </c>
      <c r="BC149" s="80">
        <f t="shared" ref="BC149:BO149" si="28">+BC4-BC148</f>
        <v>1958.3126464688685</v>
      </c>
      <c r="BD149" s="80">
        <f t="shared" si="28"/>
        <v>4376.903968363089</v>
      </c>
      <c r="BE149" s="80">
        <f t="shared" si="28"/>
        <v>-384.68029898639725</v>
      </c>
      <c r="BF149" s="80">
        <f t="shared" si="28"/>
        <v>-790.27461360452435</v>
      </c>
      <c r="BG149" s="80">
        <f t="shared" si="28"/>
        <v>10536.530751627681</v>
      </c>
      <c r="BH149" s="80">
        <f t="shared" si="28"/>
        <v>-5840.3090995699895</v>
      </c>
      <c r="BI149" s="80">
        <f t="shared" si="28"/>
        <v>-2347.3593279562119</v>
      </c>
      <c r="BJ149" s="80">
        <f t="shared" si="28"/>
        <v>1089.1499259562479</v>
      </c>
      <c r="BK149" s="80">
        <f t="shared" si="28"/>
        <v>1208.1868688738796</v>
      </c>
      <c r="BL149" s="80">
        <f t="shared" si="28"/>
        <v>1204.2220002684771</v>
      </c>
      <c r="BM149" s="80">
        <f t="shared" si="28"/>
        <v>2590.251368067904</v>
      </c>
      <c r="BN149" s="80">
        <f t="shared" si="28"/>
        <v>-5480.9033660797431</v>
      </c>
      <c r="BO149" s="81">
        <f t="shared" si="28"/>
        <v>-4203.4055304915237</v>
      </c>
    </row>
    <row r="150" spans="1:67">
      <c r="A150" s="82"/>
      <c r="B150" s="83" t="s">
        <v>257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95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95"/>
    </row>
    <row r="151" spans="1:67">
      <c r="A151" s="69" t="s">
        <v>258</v>
      </c>
      <c r="B151" s="98" t="s">
        <v>259</v>
      </c>
      <c r="C151" s="99">
        <f>SUM(D151:O151)</f>
        <v>19042.004481462343</v>
      </c>
      <c r="D151" s="99">
        <v>9109.2781160669874</v>
      </c>
      <c r="E151" s="99">
        <v>3856.7635817403097</v>
      </c>
      <c r="F151" s="99">
        <v>410.54551789783363</v>
      </c>
      <c r="G151" s="99">
        <v>13877.719934670167</v>
      </c>
      <c r="H151" s="99">
        <v>-274.7350859975304</v>
      </c>
      <c r="I151" s="99">
        <v>878.29606460782816</v>
      </c>
      <c r="J151" s="99">
        <v>889.52517028788498</v>
      </c>
      <c r="K151" s="99">
        <v>1838.0476202171667</v>
      </c>
      <c r="L151" s="99">
        <v>3276.6437561073981</v>
      </c>
      <c r="M151" s="99">
        <v>3522.2262552941538</v>
      </c>
      <c r="N151" s="99">
        <v>-7020.9283580841038</v>
      </c>
      <c r="O151" s="99">
        <v>-11321.378091345752</v>
      </c>
      <c r="P151" s="99">
        <f>SUM(Q151:AB151)</f>
        <v>35284.230070741738</v>
      </c>
      <c r="Q151" s="99">
        <v>600.73936469248315</v>
      </c>
      <c r="R151" s="99">
        <v>1092.4747973580807</v>
      </c>
      <c r="S151" s="99">
        <v>17771.964805269501</v>
      </c>
      <c r="T151" s="99">
        <v>15464.804301242981</v>
      </c>
      <c r="U151" s="99">
        <v>-5051.7180292953708</v>
      </c>
      <c r="V151" s="99">
        <v>843.03506508327337</v>
      </c>
      <c r="W151" s="99">
        <v>-1629.6451480075884</v>
      </c>
      <c r="X151" s="99">
        <v>-5591.444719991785</v>
      </c>
      <c r="Y151" s="99">
        <v>22284.395455308048</v>
      </c>
      <c r="Z151" s="99">
        <v>3389.687266417197</v>
      </c>
      <c r="AA151" s="99">
        <v>5496.4143984427647</v>
      </c>
      <c r="AB151" s="99">
        <v>-19386.477485777847</v>
      </c>
      <c r="AC151" s="99">
        <f>SUM(AD151:AO151)</f>
        <v>-3292.8493715253026</v>
      </c>
      <c r="AD151" s="99">
        <v>5750.0067962622843</v>
      </c>
      <c r="AE151" s="99">
        <v>598.19247807903321</v>
      </c>
      <c r="AF151" s="99">
        <v>-2393.884358341571</v>
      </c>
      <c r="AG151" s="99">
        <v>12503.892222973971</v>
      </c>
      <c r="AH151" s="99">
        <v>-7024.6010559272599</v>
      </c>
      <c r="AI151" s="99">
        <v>-913.67972343102883</v>
      </c>
      <c r="AJ151" s="99">
        <v>-297.4163287652118</v>
      </c>
      <c r="AK151" s="99">
        <v>-3456.2904444957203</v>
      </c>
      <c r="AL151" s="99">
        <v>5372.2195009392362</v>
      </c>
      <c r="AM151" s="99">
        <v>2280.5217447702635</v>
      </c>
      <c r="AN151" s="99">
        <v>-5050.5105088904893</v>
      </c>
      <c r="AO151" s="99">
        <v>-10661.29969469881</v>
      </c>
      <c r="AP151" s="99">
        <f>SUM(AQ151:BB151)</f>
        <v>19608.859903835444</v>
      </c>
      <c r="AQ151" s="99">
        <v>5739.0314314014213</v>
      </c>
      <c r="AR151" s="99">
        <v>1279.4175582167163</v>
      </c>
      <c r="AS151" s="99">
        <v>-3956.820255937248</v>
      </c>
      <c r="AT151" s="99">
        <v>13356.337114469559</v>
      </c>
      <c r="AU151" s="99">
        <v>-5486.1043860683731</v>
      </c>
      <c r="AV151" s="99">
        <v>-2889.2506361643618</v>
      </c>
      <c r="AW151" s="99">
        <v>3810.3708938447062</v>
      </c>
      <c r="AX151" s="99">
        <v>-1081.7381418799305</v>
      </c>
      <c r="AY151" s="99">
        <v>5460.3001551263169</v>
      </c>
      <c r="AZ151" s="99">
        <v>1758.4814550525334</v>
      </c>
      <c r="BA151" s="99">
        <v>12189.170052222504</v>
      </c>
      <c r="BB151" s="100">
        <v>-10570.335336448399</v>
      </c>
      <c r="BC151" s="99">
        <f>SUM(BD151:BO151)</f>
        <v>5048.2925263874122</v>
      </c>
      <c r="BD151" s="99">
        <v>5712.5452988091865</v>
      </c>
      <c r="BE151" s="99">
        <v>7925.397268959402</v>
      </c>
      <c r="BF151" s="99">
        <v>-7259.241039085653</v>
      </c>
      <c r="BG151" s="99">
        <v>7960.9747478144163</v>
      </c>
      <c r="BH151" s="99">
        <v>-9210.755189896925</v>
      </c>
      <c r="BI151" s="99">
        <v>-80.62856021301468</v>
      </c>
      <c r="BJ151" s="99">
        <v>0</v>
      </c>
      <c r="BK151" s="99">
        <v>0</v>
      </c>
      <c r="BL151" s="99">
        <v>0</v>
      </c>
      <c r="BM151" s="99">
        <v>0</v>
      </c>
      <c r="BN151" s="99">
        <v>0</v>
      </c>
      <c r="BO151" s="100">
        <v>0</v>
      </c>
    </row>
    <row r="152" spans="1:67">
      <c r="A152" s="87">
        <v>321</v>
      </c>
      <c r="B152" s="85" t="s">
        <v>260</v>
      </c>
      <c r="C152" s="4">
        <f>SUM(D152:O152)</f>
        <v>18806.060170155975</v>
      </c>
      <c r="D152" s="4">
        <v>9108.9031160669874</v>
      </c>
      <c r="E152" s="4">
        <v>3856.3885817403097</v>
      </c>
      <c r="F152" s="4">
        <v>148.77328266100267</v>
      </c>
      <c r="G152" s="4">
        <v>13877.344934670165</v>
      </c>
      <c r="H152" s="4">
        <v>-478.75323384752846</v>
      </c>
      <c r="I152" s="4">
        <v>1053.8579756278268</v>
      </c>
      <c r="J152" s="4">
        <v>847.85115335788942</v>
      </c>
      <c r="K152" s="4">
        <v>1658.0648684471635</v>
      </c>
      <c r="L152" s="4">
        <v>3175.3103458178666</v>
      </c>
      <c r="M152" s="4">
        <v>3559.3216443341516</v>
      </c>
      <c r="N152" s="4">
        <v>-6920.3897486741043</v>
      </c>
      <c r="O152" s="4">
        <v>-11080.612750045755</v>
      </c>
      <c r="P152" s="4">
        <f>SUM(Q152:AB152)</f>
        <v>34373.669010406185</v>
      </c>
      <c r="Q152" s="4">
        <v>327.06325914248322</v>
      </c>
      <c r="R152" s="4">
        <v>1092.4147973580807</v>
      </c>
      <c r="S152" s="4">
        <v>17715.551921557893</v>
      </c>
      <c r="T152" s="4">
        <v>14783.69920545298</v>
      </c>
      <c r="U152" s="4">
        <v>-5051.7780292953721</v>
      </c>
      <c r="V152" s="4">
        <v>1077.5010864132746</v>
      </c>
      <c r="W152" s="4">
        <v>-1811.8421479075805</v>
      </c>
      <c r="X152" s="4">
        <v>-5405.1824703717939</v>
      </c>
      <c r="Y152" s="4">
        <v>22129.083737804107</v>
      </c>
      <c r="Z152" s="4">
        <v>3470.5602263071996</v>
      </c>
      <c r="AA152" s="4">
        <v>5073.3385927727577</v>
      </c>
      <c r="AB152" s="4">
        <v>-19026.741168827844</v>
      </c>
      <c r="AC152" s="4">
        <f>SUM(AD152:AO152)</f>
        <v>-4137.7446987407857</v>
      </c>
      <c r="AD152" s="4">
        <v>5489.4442012322852</v>
      </c>
      <c r="AE152" s="4">
        <v>609.92891363903254</v>
      </c>
      <c r="AF152" s="4">
        <v>-2448.628896462691</v>
      </c>
      <c r="AG152" s="4">
        <v>12621.423391273971</v>
      </c>
      <c r="AH152" s="4">
        <v>-7244.2499547472617</v>
      </c>
      <c r="AI152" s="4">
        <v>-698.34588944102688</v>
      </c>
      <c r="AJ152" s="4">
        <v>-245.55151167521217</v>
      </c>
      <c r="AK152" s="4">
        <v>-3657.1259387757209</v>
      </c>
      <c r="AL152" s="4">
        <v>4470.9723979648725</v>
      </c>
      <c r="AM152" s="4">
        <v>2323.0676986202634</v>
      </c>
      <c r="AN152" s="4">
        <v>-4922.6099438604888</v>
      </c>
      <c r="AO152" s="4">
        <v>-10436.069166508809</v>
      </c>
      <c r="AP152" s="4">
        <f>SUM(AQ152:BB152)</f>
        <v>17165.638547663755</v>
      </c>
      <c r="AQ152" s="4">
        <v>5767.2048115114221</v>
      </c>
      <c r="AR152" s="4">
        <v>903.99210655671595</v>
      </c>
      <c r="AS152" s="4">
        <v>-4127.2951192385726</v>
      </c>
      <c r="AT152" s="4">
        <v>13103.205036909558</v>
      </c>
      <c r="AU152" s="4">
        <v>-5719.7028896483735</v>
      </c>
      <c r="AV152" s="4">
        <v>-2818.1238659043611</v>
      </c>
      <c r="AW152" s="4">
        <v>3809.7689565047058</v>
      </c>
      <c r="AX152" s="4">
        <v>-867.04746964992955</v>
      </c>
      <c r="AY152" s="4">
        <v>4476.2261587659505</v>
      </c>
      <c r="AZ152" s="4">
        <v>1376.0153403025361</v>
      </c>
      <c r="BA152" s="4">
        <v>12343.586179892503</v>
      </c>
      <c r="BB152" s="95">
        <v>-11082.1906983384</v>
      </c>
      <c r="BC152" s="4">
        <f>SUM(BD152:BO152)</f>
        <v>9277.3513131770233</v>
      </c>
      <c r="BD152" s="4">
        <v>5712.6612751891862</v>
      </c>
      <c r="BE152" s="4">
        <v>7924.7712776894041</v>
      </c>
      <c r="BF152" s="4">
        <v>-2045.8638020360395</v>
      </c>
      <c r="BG152" s="4">
        <v>7901.427915954413</v>
      </c>
      <c r="BH152" s="4">
        <v>-9192.2044974169239</v>
      </c>
      <c r="BI152" s="4">
        <v>-1023.4408562030167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95">
        <v>0</v>
      </c>
    </row>
    <row r="153" spans="1:67">
      <c r="A153" s="84">
        <v>3211</v>
      </c>
      <c r="B153" s="86" t="s">
        <v>261</v>
      </c>
      <c r="C153" s="4">
        <f t="shared" ref="C153:C169" si="29">SUM(D153:O153)</f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f t="shared" ref="P153:P169" si="30">SUM(Q153:AB153)</f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f t="shared" ref="AC153:AC169" si="31">SUM(AD153:AO153)</f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f t="shared" ref="AP153:AP169" si="32">SUM(AQ153:BB153)</f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95">
        <v>0</v>
      </c>
      <c r="BC153" s="4">
        <f t="shared" ref="BC153:BC169" si="33">SUM(BD153:BO153)</f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95">
        <v>0</v>
      </c>
    </row>
    <row r="154" spans="1:67">
      <c r="A154" s="84">
        <v>3212</v>
      </c>
      <c r="B154" s="86" t="s">
        <v>262</v>
      </c>
      <c r="C154" s="4">
        <f t="shared" si="29"/>
        <v>12752.554206677973</v>
      </c>
      <c r="D154" s="4">
        <v>2980.4053388969837</v>
      </c>
      <c r="E154" s="4">
        <v>1845.7956734203058</v>
      </c>
      <c r="F154" s="4">
        <v>-120.47154060444609</v>
      </c>
      <c r="G154" s="4">
        <v>12248.526246564637</v>
      </c>
      <c r="H154" s="4">
        <v>1823.7937145205105</v>
      </c>
      <c r="I154" s="4">
        <v>509.64947707266037</v>
      </c>
      <c r="J154" s="4">
        <v>328.50061382619242</v>
      </c>
      <c r="K154" s="4">
        <v>2302.4462315704732</v>
      </c>
      <c r="L154" s="4">
        <v>3562.7111631543594</v>
      </c>
      <c r="M154" s="4">
        <v>1061.6758478641495</v>
      </c>
      <c r="N154" s="4">
        <v>-5347.0475189541103</v>
      </c>
      <c r="O154" s="4">
        <v>-8443.4310406537425</v>
      </c>
      <c r="P154" s="4">
        <f t="shared" si="30"/>
        <v>17923.372709438794</v>
      </c>
      <c r="Q154" s="4">
        <v>-2711.1514135035195</v>
      </c>
      <c r="R154" s="4">
        <v>223.93734585207676</v>
      </c>
      <c r="S154" s="4">
        <v>16545.1585609379</v>
      </c>
      <c r="T154" s="4">
        <v>13977.747568206993</v>
      </c>
      <c r="U154" s="4">
        <v>-4762.2497286073849</v>
      </c>
      <c r="V154" s="4">
        <v>-1334.2063724807231</v>
      </c>
      <c r="W154" s="4">
        <v>-2795.7718957155957</v>
      </c>
      <c r="X154" s="4">
        <v>-7540.2062381597752</v>
      </c>
      <c r="Y154" s="4">
        <v>17530.1060616861</v>
      </c>
      <c r="Z154" s="4">
        <v>-520.57808412280792</v>
      </c>
      <c r="AA154" s="4">
        <v>4441.7449399727702</v>
      </c>
      <c r="AB154" s="4">
        <v>-15131.158034627239</v>
      </c>
      <c r="AC154" s="4">
        <f t="shared" si="31"/>
        <v>-16559.510658641819</v>
      </c>
      <c r="AD154" s="4">
        <v>4872.5145908273025</v>
      </c>
      <c r="AE154" s="4">
        <v>-1835.9371311929604</v>
      </c>
      <c r="AF154" s="4">
        <v>-2951.8285049047154</v>
      </c>
      <c r="AG154" s="4">
        <v>6396.8765349019632</v>
      </c>
      <c r="AH154" s="4">
        <v>-3454.5547017178956</v>
      </c>
      <c r="AI154" s="4">
        <v>-3450.4800208573356</v>
      </c>
      <c r="AJ154" s="4">
        <v>-451.77912353176089</v>
      </c>
      <c r="AK154" s="4">
        <v>-4829.6312418840416</v>
      </c>
      <c r="AL154" s="4">
        <v>3454.8207175965008</v>
      </c>
      <c r="AM154" s="4">
        <v>1530.676584348812</v>
      </c>
      <c r="AN154" s="4">
        <v>-6150.6644076114608</v>
      </c>
      <c r="AO154" s="4">
        <v>-9689.5239546162265</v>
      </c>
      <c r="AP154" s="4">
        <f t="shared" si="32"/>
        <v>3159.6418090407151</v>
      </c>
      <c r="AQ154" s="4">
        <v>4759.6650146162256</v>
      </c>
      <c r="AR154" s="4">
        <v>-2752.2860368976958</v>
      </c>
      <c r="AS154" s="4">
        <v>-7531.2639840954798</v>
      </c>
      <c r="AT154" s="4">
        <v>9978.4182356973015</v>
      </c>
      <c r="AU154" s="4">
        <v>-2412.4452098635102</v>
      </c>
      <c r="AV154" s="4">
        <v>-6842.1042747590327</v>
      </c>
      <c r="AW154" s="4">
        <v>2915.6332831473528</v>
      </c>
      <c r="AX154" s="4">
        <v>-2820.5465637763591</v>
      </c>
      <c r="AY154" s="4">
        <v>2759.0172098037992</v>
      </c>
      <c r="AZ154" s="4">
        <v>69.545093253148025</v>
      </c>
      <c r="BA154" s="4">
        <v>12886.394231877246</v>
      </c>
      <c r="BB154" s="95">
        <v>-7850.3851899622805</v>
      </c>
      <c r="BC154" s="4">
        <f t="shared" si="33"/>
        <v>4063.6687490096992</v>
      </c>
      <c r="BD154" s="4">
        <v>3966.4066998401222</v>
      </c>
      <c r="BE154" s="4">
        <v>8008.0482417594039</v>
      </c>
      <c r="BF154" s="4">
        <v>-1945.1709256506092</v>
      </c>
      <c r="BG154" s="4">
        <v>4789.6486945444085</v>
      </c>
      <c r="BH154" s="4">
        <v>-7874.6136291992534</v>
      </c>
      <c r="BI154" s="4">
        <v>-2880.6503322843728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95">
        <v>0</v>
      </c>
    </row>
    <row r="155" spans="1:67">
      <c r="A155" s="84">
        <v>3213</v>
      </c>
      <c r="B155" s="86" t="s">
        <v>263</v>
      </c>
      <c r="C155" s="4">
        <f t="shared" si="29"/>
        <v>1460.522679018005</v>
      </c>
      <c r="D155" s="4">
        <v>2519.3046260700039</v>
      </c>
      <c r="E155" s="4">
        <v>2142.8027260500021</v>
      </c>
      <c r="F155" s="4">
        <v>279.04788479545368</v>
      </c>
      <c r="G155" s="4">
        <v>354.2978700155345</v>
      </c>
      <c r="H155" s="4">
        <v>-2434.0106159380484</v>
      </c>
      <c r="I155" s="4">
        <v>-253.48594582483383</v>
      </c>
      <c r="J155" s="4">
        <v>191.31787652169351</v>
      </c>
      <c r="K155" s="4">
        <v>-1051.9158101233061</v>
      </c>
      <c r="L155" s="4">
        <v>126.58698269350316</v>
      </c>
      <c r="M155" s="4">
        <v>379.79129804000786</v>
      </c>
      <c r="N155" s="4">
        <v>-46.059454399999595</v>
      </c>
      <c r="O155" s="4">
        <v>-747.15475888200581</v>
      </c>
      <c r="P155" s="4">
        <f t="shared" si="30"/>
        <v>3981.255166357395</v>
      </c>
      <c r="Q155" s="4">
        <v>567.97924499600094</v>
      </c>
      <c r="R155" s="4">
        <v>15.284749636005699</v>
      </c>
      <c r="S155" s="4">
        <v>612.36089828999343</v>
      </c>
      <c r="T155" s="4">
        <v>107.99806110599116</v>
      </c>
      <c r="U155" s="4">
        <v>-275.35458811799049</v>
      </c>
      <c r="V155" s="4">
        <v>785.88450665399887</v>
      </c>
      <c r="W155" s="4">
        <v>-146.59686947199179</v>
      </c>
      <c r="X155" s="4">
        <v>-223.92473642201276</v>
      </c>
      <c r="Y155" s="4">
        <v>1910.5727692480118</v>
      </c>
      <c r="Z155" s="4">
        <v>1743.5863294900032</v>
      </c>
      <c r="AA155" s="4">
        <v>-764.84618919000877</v>
      </c>
      <c r="AB155" s="4">
        <v>-351.68900986060635</v>
      </c>
      <c r="AC155" s="4">
        <f t="shared" si="31"/>
        <v>1520.8498715790297</v>
      </c>
      <c r="AD155" s="4">
        <v>205.73750092498145</v>
      </c>
      <c r="AE155" s="4">
        <v>278.36183221199383</v>
      </c>
      <c r="AF155" s="4">
        <v>85.900455402024591</v>
      </c>
      <c r="AG155" s="4">
        <v>885.15462903201001</v>
      </c>
      <c r="AH155" s="4">
        <v>166.86540091063398</v>
      </c>
      <c r="AI155" s="4">
        <v>178.40646542330842</v>
      </c>
      <c r="AJ155" s="4">
        <v>393.8676626295503</v>
      </c>
      <c r="AK155" s="4">
        <v>590.12356210831786</v>
      </c>
      <c r="AL155" s="4">
        <v>-415.29328137163156</v>
      </c>
      <c r="AM155" s="4">
        <v>-702.83780692854361</v>
      </c>
      <c r="AN155" s="4">
        <v>-1020.005181161031</v>
      </c>
      <c r="AO155" s="4">
        <v>874.56863239741551</v>
      </c>
      <c r="AP155" s="4">
        <f t="shared" si="32"/>
        <v>1070.9635179850379</v>
      </c>
      <c r="AQ155" s="4">
        <v>267.01155629719648</v>
      </c>
      <c r="AR155" s="4">
        <v>1683.5204897744143</v>
      </c>
      <c r="AS155" s="4">
        <v>361.86113302690592</v>
      </c>
      <c r="AT155" s="4">
        <v>-128.57964573773552</v>
      </c>
      <c r="AU155" s="4">
        <v>-1941.4803120248657</v>
      </c>
      <c r="AV155" s="4">
        <v>1027.1586973346616</v>
      </c>
      <c r="AW155" s="4">
        <v>533.10890851935324</v>
      </c>
      <c r="AX155" s="4">
        <v>238.98523497242786</v>
      </c>
      <c r="AY155" s="4">
        <v>-346.31663831984861</v>
      </c>
      <c r="AZ155" s="4">
        <v>797.04210504938851</v>
      </c>
      <c r="BA155" s="4">
        <v>-1097.4884593647394</v>
      </c>
      <c r="BB155" s="95">
        <v>-323.8595515421207</v>
      </c>
      <c r="BC155" s="4">
        <f t="shared" si="33"/>
        <v>-1228.1584474045653</v>
      </c>
      <c r="BD155" s="4">
        <v>330.43356088007909</v>
      </c>
      <c r="BE155" s="4">
        <v>147.57655573000534</v>
      </c>
      <c r="BF155" s="4">
        <v>-958.95950752000408</v>
      </c>
      <c r="BG155" s="4">
        <v>595.16121536000446</v>
      </c>
      <c r="BH155" s="4">
        <v>-701.16910028000939</v>
      </c>
      <c r="BI155" s="4">
        <v>-641.20117157464074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95">
        <v>0</v>
      </c>
    </row>
    <row r="156" spans="1:67">
      <c r="A156" s="84">
        <v>3214</v>
      </c>
      <c r="B156" s="86" t="s">
        <v>264</v>
      </c>
      <c r="C156" s="4">
        <f t="shared" si="29"/>
        <v>2708.4145494199988</v>
      </c>
      <c r="D156" s="4">
        <v>-2.3107410000843487E-2</v>
      </c>
      <c r="E156" s="4">
        <v>124.16763687000073</v>
      </c>
      <c r="F156" s="4">
        <v>313.03313270999934</v>
      </c>
      <c r="G156" s="4">
        <v>101.23251677999991</v>
      </c>
      <c r="H156" s="4">
        <v>46.76996988000019</v>
      </c>
      <c r="I156" s="4">
        <v>152.37262770999996</v>
      </c>
      <c r="J156" s="4">
        <v>280.62668419000056</v>
      </c>
      <c r="K156" s="4">
        <v>233.24472046000005</v>
      </c>
      <c r="L156" s="4">
        <v>196.1833113999985</v>
      </c>
      <c r="M156" s="4">
        <v>324.12569293000024</v>
      </c>
      <c r="N156" s="4">
        <v>347.12082764000161</v>
      </c>
      <c r="O156" s="4">
        <v>589.56053625999857</v>
      </c>
      <c r="P156" s="4">
        <f t="shared" si="30"/>
        <v>10264.669517600005</v>
      </c>
      <c r="Q156" s="4">
        <v>2534.4373413400008</v>
      </c>
      <c r="R156" s="4">
        <v>-1.8624604400001772</v>
      </c>
      <c r="S156" s="4">
        <v>71.930321769999864</v>
      </c>
      <c r="T156" s="4">
        <v>49.469627499998751</v>
      </c>
      <c r="U156" s="4">
        <v>67.121653870003229</v>
      </c>
      <c r="V156" s="4">
        <v>-291.5311793000028</v>
      </c>
      <c r="W156" s="4">
        <v>2014.8699055400025</v>
      </c>
      <c r="X156" s="4">
        <v>2958.2410738699982</v>
      </c>
      <c r="Y156" s="4">
        <v>1800.5692166699992</v>
      </c>
      <c r="Z156" s="4">
        <v>970.15961100000095</v>
      </c>
      <c r="AA156" s="4">
        <v>348.42183258000296</v>
      </c>
      <c r="AB156" s="4">
        <v>-257.15742679999858</v>
      </c>
      <c r="AC156" s="4">
        <f t="shared" si="31"/>
        <v>3895.0325732320025</v>
      </c>
      <c r="AD156" s="4">
        <v>-155.40990733999945</v>
      </c>
      <c r="AE156" s="4">
        <v>1038.6576201300004</v>
      </c>
      <c r="AF156" s="4">
        <v>415.42352454999889</v>
      </c>
      <c r="AG156" s="4">
        <v>94.498429760001045</v>
      </c>
      <c r="AH156" s="4">
        <v>165.32575842999859</v>
      </c>
      <c r="AI156" s="4">
        <v>-298.99658670999861</v>
      </c>
      <c r="AJ156" s="4">
        <v>-182.15110929000048</v>
      </c>
      <c r="AK156" s="4">
        <v>315.35033826999961</v>
      </c>
      <c r="AL156" s="4">
        <v>397.37900699000306</v>
      </c>
      <c r="AM156" s="4">
        <v>498.40804235999735</v>
      </c>
      <c r="AN156" s="4">
        <v>697.26215595200074</v>
      </c>
      <c r="AO156" s="4">
        <v>909.28530013000136</v>
      </c>
      <c r="AP156" s="4">
        <f t="shared" si="32"/>
        <v>6068.0239939879993</v>
      </c>
      <c r="AQ156" s="4">
        <v>768.69264024799895</v>
      </c>
      <c r="AR156" s="4">
        <v>1274.011160529999</v>
      </c>
      <c r="AS156" s="4">
        <v>995.89440256000125</v>
      </c>
      <c r="AT156" s="4">
        <v>249.18689802999916</v>
      </c>
      <c r="AU156" s="4">
        <v>703.92653955999867</v>
      </c>
      <c r="AV156" s="4">
        <v>13.671569380002893</v>
      </c>
      <c r="AW156" s="4">
        <v>334.42603076799924</v>
      </c>
      <c r="AX156" s="4">
        <v>557.55617644400172</v>
      </c>
      <c r="AY156" s="4">
        <v>383.32864059199801</v>
      </c>
      <c r="AZ156" s="4">
        <v>217.14825363999989</v>
      </c>
      <c r="BA156" s="4">
        <v>171.81440077000116</v>
      </c>
      <c r="BB156" s="95">
        <v>398.36728146599944</v>
      </c>
      <c r="BC156" s="4">
        <f t="shared" si="33"/>
        <v>1549.7271540959998</v>
      </c>
      <c r="BD156" s="4">
        <v>322.4990758899981</v>
      </c>
      <c r="BE156" s="4">
        <v>515.77409125999952</v>
      </c>
      <c r="BF156" s="4">
        <v>474.48028642000179</v>
      </c>
      <c r="BG156" s="4">
        <v>341.28297945000031</v>
      </c>
      <c r="BH156" s="4">
        <v>130.26205587999812</v>
      </c>
      <c r="BI156" s="4">
        <v>-234.57133480399784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95">
        <v>0</v>
      </c>
    </row>
    <row r="157" spans="1:67">
      <c r="A157" s="84">
        <v>3215</v>
      </c>
      <c r="B157" s="86" t="s">
        <v>265</v>
      </c>
      <c r="C157" s="4">
        <f t="shared" si="29"/>
        <v>44.19786485000003</v>
      </c>
      <c r="D157" s="4">
        <v>-0.22728319999999869</v>
      </c>
      <c r="E157" s="4">
        <v>6.6388180000000574E-2</v>
      </c>
      <c r="F157" s="4">
        <v>-0.23260328999999835</v>
      </c>
      <c r="G157" s="4">
        <v>-0.23176382999999845</v>
      </c>
      <c r="H157" s="4">
        <v>-0.24818984000000643</v>
      </c>
      <c r="I157" s="4">
        <v>11.345672060000005</v>
      </c>
      <c r="J157" s="4">
        <v>55.754718890000014</v>
      </c>
      <c r="K157" s="4">
        <v>10.951934010000002</v>
      </c>
      <c r="L157" s="4">
        <v>-0.25418046999999433</v>
      </c>
      <c r="M157" s="4">
        <v>-0.20718848000001344</v>
      </c>
      <c r="N157" s="4">
        <v>-21.139973870000006</v>
      </c>
      <c r="O157" s="4">
        <v>-11.379665309999979</v>
      </c>
      <c r="P157" s="4">
        <f t="shared" si="30"/>
        <v>955.34689915000013</v>
      </c>
      <c r="Q157" s="4">
        <v>35.749259510000002</v>
      </c>
      <c r="R157" s="4">
        <v>452.33914972000002</v>
      </c>
      <c r="S157" s="4">
        <v>-0.29638848999991296</v>
      </c>
      <c r="T157" s="4">
        <v>-0.2491410700000074</v>
      </c>
      <c r="U157" s="4">
        <v>-0.16159349000002976</v>
      </c>
      <c r="V157" s="4">
        <v>-0.26770209000000023</v>
      </c>
      <c r="W157" s="4">
        <v>-0.32821366999996826</v>
      </c>
      <c r="X157" s="4">
        <v>4.2866939999896658E-2</v>
      </c>
      <c r="Y157" s="4">
        <v>-0.27565910999999232</v>
      </c>
      <c r="Z157" s="4">
        <v>-16.579242759999943</v>
      </c>
      <c r="AA157" s="4">
        <v>349.75124259999984</v>
      </c>
      <c r="AB157" s="4">
        <v>135.62232106000022</v>
      </c>
      <c r="AC157" s="4">
        <f t="shared" si="31"/>
        <v>500.90318710000003</v>
      </c>
      <c r="AD157" s="4">
        <v>-0.60243104999997144</v>
      </c>
      <c r="AE157" s="4">
        <v>-0.33787541000000409</v>
      </c>
      <c r="AF157" s="4">
        <v>15.360369769999854</v>
      </c>
      <c r="AG157" s="4">
        <v>-0.3699999999999477</v>
      </c>
      <c r="AH157" s="4">
        <v>-0.34308308000004217</v>
      </c>
      <c r="AI157" s="4">
        <v>0.48964901999999455</v>
      </c>
      <c r="AJ157" s="4">
        <v>149.46708628000002</v>
      </c>
      <c r="AK157" s="4">
        <v>0.111501579999981</v>
      </c>
      <c r="AL157" s="4">
        <v>0.52430162000007385</v>
      </c>
      <c r="AM157" s="4">
        <v>200.52188202999994</v>
      </c>
      <c r="AN157" s="4">
        <v>-0.37329265000005307</v>
      </c>
      <c r="AO157" s="4">
        <v>136.45507899000017</v>
      </c>
      <c r="AP157" s="4">
        <f t="shared" si="32"/>
        <v>174.24539876</v>
      </c>
      <c r="AQ157" s="4">
        <v>46.713037889999967</v>
      </c>
      <c r="AR157" s="4">
        <v>40.628332639999982</v>
      </c>
      <c r="AS157" s="4">
        <v>-0.23642549000000201</v>
      </c>
      <c r="AT157" s="4">
        <v>0.12740482000000952</v>
      </c>
      <c r="AU157" s="4">
        <v>46.995968649999995</v>
      </c>
      <c r="AV157" s="4">
        <v>1.1710690699999873</v>
      </c>
      <c r="AW157" s="4">
        <v>3.9489969800000324</v>
      </c>
      <c r="AX157" s="4">
        <v>22.982974400000018</v>
      </c>
      <c r="AY157" s="4">
        <v>1.6456811900000048</v>
      </c>
      <c r="AZ157" s="4">
        <v>2.7467304400000216</v>
      </c>
      <c r="BA157" s="4">
        <v>4.1030345099999863</v>
      </c>
      <c r="BB157" s="95">
        <v>3.4185936599999991</v>
      </c>
      <c r="BC157" s="4">
        <f t="shared" si="33"/>
        <v>57.22378778999996</v>
      </c>
      <c r="BD157" s="4">
        <v>3.9861225799999769</v>
      </c>
      <c r="BE157" s="4">
        <v>1.7223483899999863</v>
      </c>
      <c r="BF157" s="4">
        <v>0.90240012000005265</v>
      </c>
      <c r="BG157" s="4">
        <v>3.1623832699999408</v>
      </c>
      <c r="BH157" s="4">
        <v>4.5740886000000973</v>
      </c>
      <c r="BI157" s="4">
        <v>42.876444829999905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95">
        <v>0</v>
      </c>
    </row>
    <row r="158" spans="1:67">
      <c r="A158" s="84">
        <v>3216</v>
      </c>
      <c r="B158" s="86" t="s">
        <v>266</v>
      </c>
      <c r="C158" s="4">
        <f t="shared" si="29"/>
        <v>2.8219297600000011</v>
      </c>
      <c r="D158" s="4">
        <v>2.0573499999999995E-2</v>
      </c>
      <c r="E158" s="4">
        <v>1.9691280000000005E-2</v>
      </c>
      <c r="F158" s="4">
        <v>2.8560900800000004</v>
      </c>
      <c r="G158" s="4">
        <v>3.8427219999999984E-2</v>
      </c>
      <c r="H158" s="4">
        <v>1.4259593100000001</v>
      </c>
      <c r="I158" s="4">
        <v>-0.15787666000000034</v>
      </c>
      <c r="J158" s="4">
        <v>0.66447520999999998</v>
      </c>
      <c r="K158" s="4">
        <v>-0.64501243000000041</v>
      </c>
      <c r="L158" s="4">
        <v>-0.67190446999999942</v>
      </c>
      <c r="M158" s="4">
        <v>0.56445363999999998</v>
      </c>
      <c r="N158" s="4">
        <v>-0.57300812999999984</v>
      </c>
      <c r="O158" s="4">
        <v>-0.71993879000000005</v>
      </c>
      <c r="P158" s="4">
        <f t="shared" si="30"/>
        <v>0.62955790999999994</v>
      </c>
      <c r="Q158" s="4">
        <v>9.1739699999999758E-3</v>
      </c>
      <c r="R158" s="4">
        <v>2.0040679899999998</v>
      </c>
      <c r="S158" s="4">
        <v>0.89547531000000014</v>
      </c>
      <c r="T158" s="4">
        <v>-0.46743286000000017</v>
      </c>
      <c r="U158" s="4">
        <v>-0.52247249999999967</v>
      </c>
      <c r="V158" s="4">
        <v>0.57546368999999986</v>
      </c>
      <c r="W158" s="4">
        <v>-0.6176106899999998</v>
      </c>
      <c r="X158" s="4">
        <v>-0.20882120999999998</v>
      </c>
      <c r="Y158" s="4">
        <v>-0.52400138000000007</v>
      </c>
      <c r="Z158" s="4">
        <v>0.5966038199999999</v>
      </c>
      <c r="AA158" s="4">
        <v>-0.64024402999999985</v>
      </c>
      <c r="AB158" s="4">
        <v>-0.47064420000000018</v>
      </c>
      <c r="AC158" s="4">
        <f t="shared" si="31"/>
        <v>1.2773491299999999</v>
      </c>
      <c r="AD158" s="4">
        <v>-0.14461327000000002</v>
      </c>
      <c r="AE158" s="4">
        <v>3.2225659999999989E-2</v>
      </c>
      <c r="AF158" s="4">
        <v>2.3601676499999997</v>
      </c>
      <c r="AG158" s="4">
        <v>-0.20708405000000019</v>
      </c>
      <c r="AH158" s="4">
        <v>-0.16002061999999984</v>
      </c>
      <c r="AI158" s="4">
        <v>-0.30037823999999991</v>
      </c>
      <c r="AJ158" s="4">
        <v>-0.11556075999999993</v>
      </c>
      <c r="AK158" s="4">
        <v>-0.23618165000000002</v>
      </c>
      <c r="AL158" s="4">
        <v>-0.18865583000000008</v>
      </c>
      <c r="AM158" s="4">
        <v>0.99292081000000021</v>
      </c>
      <c r="AN158" s="4">
        <v>0.39790693999999949</v>
      </c>
      <c r="AO158" s="4">
        <v>-1.1533775099999997</v>
      </c>
      <c r="AP158" s="4">
        <f t="shared" si="32"/>
        <v>2.2195735299999999</v>
      </c>
      <c r="AQ158" s="4">
        <v>-9.4152649999999782E-2</v>
      </c>
      <c r="AR158" s="4">
        <v>-0.13824637999999995</v>
      </c>
      <c r="AS158" s="4">
        <v>-0.10549304000000004</v>
      </c>
      <c r="AT158" s="4">
        <v>2.3797709</v>
      </c>
      <c r="AU158" s="4">
        <v>-0.46617423000000024</v>
      </c>
      <c r="AV158" s="4">
        <v>-0.39534454000000019</v>
      </c>
      <c r="AW158" s="4">
        <v>3.4033435099999991</v>
      </c>
      <c r="AX158" s="4">
        <v>-4.5503704099999993</v>
      </c>
      <c r="AY158" s="4">
        <v>1.1770557799999999</v>
      </c>
      <c r="AZ158" s="4">
        <v>3.9722613699999996</v>
      </c>
      <c r="BA158" s="4">
        <v>-1.58906657</v>
      </c>
      <c r="BB158" s="95">
        <v>-1.3740102099999998</v>
      </c>
      <c r="BC158" s="4">
        <f t="shared" si="33"/>
        <v>-2.27955153</v>
      </c>
      <c r="BD158" s="4">
        <v>2.4044701300000004</v>
      </c>
      <c r="BE158" s="4">
        <v>-1.7166790400000005</v>
      </c>
      <c r="BF158" s="4">
        <v>-1.6266412800000001</v>
      </c>
      <c r="BG158" s="4">
        <v>-1.5439493499999997</v>
      </c>
      <c r="BH158" s="4">
        <v>-0.1838446199999999</v>
      </c>
      <c r="BI158" s="4">
        <v>0.38709262999999972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95">
        <v>0</v>
      </c>
    </row>
    <row r="159" spans="1:67">
      <c r="A159" s="84">
        <v>3217</v>
      </c>
      <c r="B159" s="86" t="s">
        <v>267</v>
      </c>
      <c r="C159" s="4">
        <f t="shared" si="29"/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f t="shared" si="30"/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f t="shared" si="31"/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f t="shared" si="32"/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95">
        <v>0</v>
      </c>
      <c r="BC159" s="4">
        <f t="shared" si="33"/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95">
        <v>0</v>
      </c>
    </row>
    <row r="160" spans="1:67">
      <c r="A160" s="84">
        <v>3218</v>
      </c>
      <c r="B160" s="86" t="s">
        <v>268</v>
      </c>
      <c r="C160" s="4">
        <f t="shared" si="29"/>
        <v>1837.5489404299992</v>
      </c>
      <c r="D160" s="4">
        <v>3609.4229682100013</v>
      </c>
      <c r="E160" s="4">
        <v>-256.46353406000071</v>
      </c>
      <c r="F160" s="4">
        <v>-325.45968103000223</v>
      </c>
      <c r="G160" s="4">
        <v>1173.4816379200006</v>
      </c>
      <c r="H160" s="4">
        <v>83.515928220001115</v>
      </c>
      <c r="I160" s="4">
        <v>634.13402127000063</v>
      </c>
      <c r="J160" s="4">
        <v>-9.0132152799988035</v>
      </c>
      <c r="K160" s="4">
        <v>163.98280495999916</v>
      </c>
      <c r="L160" s="4">
        <v>-709.24502649000078</v>
      </c>
      <c r="M160" s="4">
        <v>1793.371540340001</v>
      </c>
      <c r="N160" s="4">
        <v>-1852.6906209600011</v>
      </c>
      <c r="O160" s="4">
        <v>-2467.487882670001</v>
      </c>
      <c r="P160" s="4">
        <f t="shared" si="30"/>
        <v>1248.3951599499997</v>
      </c>
      <c r="Q160" s="4">
        <v>-99.960347169999025</v>
      </c>
      <c r="R160" s="4">
        <v>400.71194459999839</v>
      </c>
      <c r="S160" s="4">
        <v>485.50305374000175</v>
      </c>
      <c r="T160" s="4">
        <v>649.20052256999679</v>
      </c>
      <c r="U160" s="4">
        <v>-80.611300449997998</v>
      </c>
      <c r="V160" s="4">
        <v>1917.0463699400011</v>
      </c>
      <c r="W160" s="4">
        <v>-883.39746390000028</v>
      </c>
      <c r="X160" s="4">
        <v>-599.12661539000123</v>
      </c>
      <c r="Y160" s="4">
        <v>888.63535069000159</v>
      </c>
      <c r="Z160" s="4">
        <v>1293.3750088799979</v>
      </c>
      <c r="AA160" s="4">
        <v>698.90701084000102</v>
      </c>
      <c r="AB160" s="4">
        <v>-3421.8883744000004</v>
      </c>
      <c r="AC160" s="4">
        <f t="shared" si="31"/>
        <v>6503.7029788600012</v>
      </c>
      <c r="AD160" s="4">
        <v>567.34906114</v>
      </c>
      <c r="AE160" s="4">
        <v>1129.1522422399992</v>
      </c>
      <c r="AF160" s="4">
        <v>-15.844908929998837</v>
      </c>
      <c r="AG160" s="4">
        <v>5245.4708816299981</v>
      </c>
      <c r="AH160" s="4">
        <v>-4121.3833086699997</v>
      </c>
      <c r="AI160" s="4">
        <v>2872.5349819229991</v>
      </c>
      <c r="AJ160" s="4">
        <v>-154.84046700300132</v>
      </c>
      <c r="AK160" s="4">
        <v>267.15608280000288</v>
      </c>
      <c r="AL160" s="4">
        <v>1033.73030896</v>
      </c>
      <c r="AM160" s="4">
        <v>795.30607599999803</v>
      </c>
      <c r="AN160" s="4">
        <v>1550.7728746700022</v>
      </c>
      <c r="AO160" s="4">
        <v>-2665.700845899999</v>
      </c>
      <c r="AP160" s="4">
        <f t="shared" si="32"/>
        <v>6690.5442543600047</v>
      </c>
      <c r="AQ160" s="4">
        <v>-74.78328488999955</v>
      </c>
      <c r="AR160" s="4">
        <v>658.25640688999965</v>
      </c>
      <c r="AS160" s="4">
        <v>2046.5552477999993</v>
      </c>
      <c r="AT160" s="4">
        <v>3001.6723731999937</v>
      </c>
      <c r="AU160" s="4">
        <v>-2116.2337017399964</v>
      </c>
      <c r="AV160" s="4">
        <v>2982.3744176100058</v>
      </c>
      <c r="AW160" s="4">
        <v>19.248393580000993</v>
      </c>
      <c r="AX160" s="4">
        <v>1138.5250787199993</v>
      </c>
      <c r="AY160" s="4">
        <v>1677.3742097200029</v>
      </c>
      <c r="AZ160" s="4">
        <v>285.56089654999778</v>
      </c>
      <c r="BA160" s="4">
        <v>380.35203866999836</v>
      </c>
      <c r="BB160" s="95">
        <v>-3308.3578217499971</v>
      </c>
      <c r="BC160" s="4">
        <f t="shared" si="33"/>
        <v>4837.1696212158904</v>
      </c>
      <c r="BD160" s="4">
        <v>1086.9313458689865</v>
      </c>
      <c r="BE160" s="4">
        <v>-746.63328041000295</v>
      </c>
      <c r="BF160" s="4">
        <v>384.5105858745701</v>
      </c>
      <c r="BG160" s="4">
        <v>2173.7165926800026</v>
      </c>
      <c r="BH160" s="4">
        <v>-751.07406779766188</v>
      </c>
      <c r="BI160" s="4">
        <v>2689.7184449999959</v>
      </c>
      <c r="BJ160" s="4">
        <v>0</v>
      </c>
      <c r="BK160" s="4">
        <v>0</v>
      </c>
      <c r="BL160" s="4">
        <v>0</v>
      </c>
      <c r="BM160" s="4">
        <v>0</v>
      </c>
      <c r="BN160" s="4">
        <v>0</v>
      </c>
      <c r="BO160" s="95">
        <v>0</v>
      </c>
    </row>
    <row r="161" spans="1:67">
      <c r="A161" s="87" t="s">
        <v>269</v>
      </c>
      <c r="B161" s="85" t="s">
        <v>270</v>
      </c>
      <c r="C161" s="4">
        <f t="shared" si="29"/>
        <v>235.94431130636502</v>
      </c>
      <c r="D161" s="4">
        <v>0.375</v>
      </c>
      <c r="E161" s="4">
        <v>0.375</v>
      </c>
      <c r="F161" s="4">
        <v>261.77223523683108</v>
      </c>
      <c r="G161" s="4">
        <v>0.375</v>
      </c>
      <c r="H161" s="4">
        <v>204.01814784999988</v>
      </c>
      <c r="I161" s="4">
        <v>-175.56191102000003</v>
      </c>
      <c r="J161" s="4">
        <v>41.67401693000005</v>
      </c>
      <c r="K161" s="4">
        <v>179.98275176999999</v>
      </c>
      <c r="L161" s="4">
        <v>101.33341028953396</v>
      </c>
      <c r="M161" s="4">
        <v>-37.095389039999873</v>
      </c>
      <c r="N161" s="4">
        <v>-100.53860941000005</v>
      </c>
      <c r="O161" s="4">
        <v>-240.76534129999999</v>
      </c>
      <c r="P161" s="4">
        <f t="shared" si="30"/>
        <v>910.56106033555034</v>
      </c>
      <c r="Q161" s="4">
        <v>273.67610555000005</v>
      </c>
      <c r="R161" s="4">
        <v>6.0000000000002274E-2</v>
      </c>
      <c r="S161" s="4">
        <v>56.41288371160789</v>
      </c>
      <c r="T161" s="4">
        <v>681.10509579000018</v>
      </c>
      <c r="U161" s="4">
        <v>6.0000000000059117E-2</v>
      </c>
      <c r="V161" s="4">
        <v>-234.46602133000033</v>
      </c>
      <c r="W161" s="4">
        <v>182.19699990000026</v>
      </c>
      <c r="X161" s="4">
        <v>-186.26224962000026</v>
      </c>
      <c r="Y161" s="4">
        <v>155.31171750394208</v>
      </c>
      <c r="Z161" s="4">
        <v>-80.872959889999834</v>
      </c>
      <c r="AA161" s="4">
        <v>423.07580567000002</v>
      </c>
      <c r="AB161" s="4">
        <v>-359.73631694999995</v>
      </c>
      <c r="AC161" s="4">
        <f t="shared" si="31"/>
        <v>844.89532721548403</v>
      </c>
      <c r="AD161" s="4">
        <v>260.56259502999995</v>
      </c>
      <c r="AE161" s="4">
        <v>-11.736435560000075</v>
      </c>
      <c r="AF161" s="4">
        <v>54.744538121120058</v>
      </c>
      <c r="AG161" s="4">
        <v>-117.53116830000005</v>
      </c>
      <c r="AH161" s="4">
        <v>219.64889882000006</v>
      </c>
      <c r="AI161" s="4">
        <v>-215.3338339900001</v>
      </c>
      <c r="AJ161" s="4">
        <v>-51.864817090000088</v>
      </c>
      <c r="AK161" s="4">
        <v>200.83549428000006</v>
      </c>
      <c r="AL161" s="4">
        <v>901.247102974364</v>
      </c>
      <c r="AM161" s="4">
        <v>-42.545953849999933</v>
      </c>
      <c r="AN161" s="4">
        <v>-127.90056503000005</v>
      </c>
      <c r="AO161" s="4">
        <v>-225.23052818999986</v>
      </c>
      <c r="AP161" s="4">
        <f t="shared" si="32"/>
        <v>2443.221356171689</v>
      </c>
      <c r="AQ161" s="4">
        <v>-28.173380109999947</v>
      </c>
      <c r="AR161" s="4">
        <v>375.42545165999996</v>
      </c>
      <c r="AS161" s="4">
        <v>170.474863301325</v>
      </c>
      <c r="AT161" s="4">
        <v>253.13207756000008</v>
      </c>
      <c r="AU161" s="4">
        <v>233.59850357999971</v>
      </c>
      <c r="AV161" s="4">
        <v>-71.126770259999716</v>
      </c>
      <c r="AW161" s="4">
        <v>0.60193733999994947</v>
      </c>
      <c r="AX161" s="4">
        <v>-214.69067223000025</v>
      </c>
      <c r="AY161" s="4">
        <v>984.07399636036416</v>
      </c>
      <c r="AZ161" s="4">
        <v>382.46611475000009</v>
      </c>
      <c r="BA161" s="4">
        <v>-154.41612767000015</v>
      </c>
      <c r="BB161" s="95">
        <v>511.85536189000004</v>
      </c>
      <c r="BC161" s="4">
        <f t="shared" si="33"/>
        <v>-4229.0587867896138</v>
      </c>
      <c r="BD161" s="4">
        <v>-0.11597637999999799</v>
      </c>
      <c r="BE161" s="4">
        <v>0.62599127000000787</v>
      </c>
      <c r="BF161" s="4">
        <v>-5213.3772370496135</v>
      </c>
      <c r="BG161" s="4">
        <v>59.546831860000566</v>
      </c>
      <c r="BH161" s="4">
        <v>-18.550692480001089</v>
      </c>
      <c r="BI161" s="4">
        <v>942.81229599000017</v>
      </c>
      <c r="BJ161" s="4">
        <v>0</v>
      </c>
      <c r="BK161" s="4">
        <v>0</v>
      </c>
      <c r="BL161" s="4">
        <v>0</v>
      </c>
      <c r="BM161" s="4">
        <v>0</v>
      </c>
      <c r="BN161" s="4">
        <v>0</v>
      </c>
      <c r="BO161" s="95">
        <v>0</v>
      </c>
    </row>
    <row r="162" spans="1:67">
      <c r="A162" s="84">
        <v>3221</v>
      </c>
      <c r="B162" s="86" t="s">
        <v>261</v>
      </c>
      <c r="C162" s="4">
        <f t="shared" si="29"/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f t="shared" si="30"/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f t="shared" si="31"/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f t="shared" si="32"/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95">
        <v>0</v>
      </c>
      <c r="BC162" s="4">
        <f t="shared" si="33"/>
        <v>0</v>
      </c>
      <c r="BD162" s="4">
        <v>0</v>
      </c>
      <c r="BE162" s="4">
        <v>0</v>
      </c>
      <c r="BF162" s="4">
        <v>0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>
        <v>0</v>
      </c>
      <c r="BM162" s="4">
        <v>0</v>
      </c>
      <c r="BN162" s="4">
        <v>0</v>
      </c>
      <c r="BO162" s="95">
        <v>0</v>
      </c>
    </row>
    <row r="163" spans="1:67">
      <c r="A163" s="84">
        <v>3222</v>
      </c>
      <c r="B163" s="86" t="s">
        <v>262</v>
      </c>
      <c r="C163" s="4">
        <f t="shared" si="29"/>
        <v>-72.013999999999996</v>
      </c>
      <c r="D163" s="4">
        <v>0.375</v>
      </c>
      <c r="E163" s="4">
        <v>0.375</v>
      </c>
      <c r="F163" s="4">
        <v>0.375</v>
      </c>
      <c r="G163" s="4">
        <v>0.375</v>
      </c>
      <c r="H163" s="4">
        <v>0.37500000000000044</v>
      </c>
      <c r="I163" s="4">
        <v>-74.248999999999995</v>
      </c>
      <c r="J163" s="4">
        <v>6.0000000000002274E-2</v>
      </c>
      <c r="K163" s="4">
        <v>5.9999999999988063E-2</v>
      </c>
      <c r="L163" s="4">
        <v>6.0000000000002274E-2</v>
      </c>
      <c r="M163" s="4">
        <v>6.0000000000002274E-2</v>
      </c>
      <c r="N163" s="4">
        <v>6.0000000000002274E-2</v>
      </c>
      <c r="O163" s="4">
        <v>6.0000000000002274E-2</v>
      </c>
      <c r="P163" s="4">
        <f t="shared" si="30"/>
        <v>-13.13355</v>
      </c>
      <c r="Q163" s="4">
        <v>0.06</v>
      </c>
      <c r="R163" s="4">
        <v>0.06</v>
      </c>
      <c r="S163" s="4">
        <v>5.9999999999999942E-2</v>
      </c>
      <c r="T163" s="4">
        <v>6.0000000000000053E-2</v>
      </c>
      <c r="U163" s="4">
        <v>6.0000000000000053E-2</v>
      </c>
      <c r="V163" s="4">
        <v>-13.66305</v>
      </c>
      <c r="W163" s="4">
        <v>3.8249999999999673E-2</v>
      </c>
      <c r="X163" s="4">
        <v>3.8249999999999673E-2</v>
      </c>
      <c r="Y163" s="4">
        <v>3.8249999999999673E-2</v>
      </c>
      <c r="Z163" s="4">
        <v>3.8249999999999673E-2</v>
      </c>
      <c r="AA163" s="4">
        <v>3.825000000000145E-2</v>
      </c>
      <c r="AB163" s="4">
        <v>3.8249999999999673E-2</v>
      </c>
      <c r="AC163" s="4">
        <f t="shared" si="31"/>
        <v>32.7761931</v>
      </c>
      <c r="AD163" s="4">
        <v>3.8250000000000006E-2</v>
      </c>
      <c r="AE163" s="4">
        <v>3.8250000000000006E-2</v>
      </c>
      <c r="AF163" s="4">
        <v>3.8250000000000006E-2</v>
      </c>
      <c r="AG163" s="4">
        <v>3.8249999999999951E-2</v>
      </c>
      <c r="AH163" s="4">
        <v>3.8250000000000006E-2</v>
      </c>
      <c r="AI163" s="4">
        <v>-17.4437</v>
      </c>
      <c r="AJ163" s="4">
        <v>0</v>
      </c>
      <c r="AK163" s="4">
        <v>49.652253419999994</v>
      </c>
      <c r="AL163" s="4">
        <v>0.36545288000000653</v>
      </c>
      <c r="AM163" s="4">
        <v>0.36004613000000063</v>
      </c>
      <c r="AN163" s="4">
        <v>-0.6328706599999947</v>
      </c>
      <c r="AO163" s="4">
        <v>0.28376132999999015</v>
      </c>
      <c r="AP163" s="4">
        <f t="shared" si="32"/>
        <v>1.82842649</v>
      </c>
      <c r="AQ163" s="4">
        <v>-0.5995700100000011</v>
      </c>
      <c r="AR163" s="4">
        <v>0.34804971000000201</v>
      </c>
      <c r="AS163" s="4">
        <v>0.27010789999999857</v>
      </c>
      <c r="AT163" s="4">
        <v>-0.55014430999999819</v>
      </c>
      <c r="AU163" s="4">
        <v>0.3081867500000029</v>
      </c>
      <c r="AV163" s="4">
        <v>0.71359861999999485</v>
      </c>
      <c r="AW163" s="4">
        <v>0.6235373400000005</v>
      </c>
      <c r="AX163" s="4">
        <v>-0.81478939999999622</v>
      </c>
      <c r="AY163" s="4">
        <v>0.45901211000000097</v>
      </c>
      <c r="AZ163" s="4">
        <v>-0.35377724000000077</v>
      </c>
      <c r="BA163" s="4">
        <v>0.7440427799999968</v>
      </c>
      <c r="BB163" s="95">
        <v>0.68017223999999965</v>
      </c>
      <c r="BC163" s="4">
        <f t="shared" si="33"/>
        <v>1.4858717599999998</v>
      </c>
      <c r="BD163" s="4">
        <v>-0.36857637999999904</v>
      </c>
      <c r="BE163" s="4">
        <v>0.45999127000000395</v>
      </c>
      <c r="BF163" s="4">
        <v>0.39635435999999458</v>
      </c>
      <c r="BG163" s="4">
        <v>-0.28850427000000067</v>
      </c>
      <c r="BH163" s="4">
        <v>0.72225932000000415</v>
      </c>
      <c r="BI163" s="4">
        <v>0.5643474599999968</v>
      </c>
      <c r="BJ163" s="4">
        <v>0</v>
      </c>
      <c r="BK163" s="4">
        <v>0</v>
      </c>
      <c r="BL163" s="4">
        <v>0</v>
      </c>
      <c r="BM163" s="4">
        <v>0</v>
      </c>
      <c r="BN163" s="4">
        <v>0</v>
      </c>
      <c r="BO163" s="95">
        <v>0</v>
      </c>
    </row>
    <row r="164" spans="1:67">
      <c r="A164" s="84">
        <v>3223</v>
      </c>
      <c r="B164" s="86" t="s">
        <v>263</v>
      </c>
      <c r="C164" s="4">
        <f t="shared" si="29"/>
        <v>282.13277313636502</v>
      </c>
      <c r="D164" s="4">
        <v>0</v>
      </c>
      <c r="E164" s="4">
        <v>0</v>
      </c>
      <c r="F164" s="4">
        <v>138.90115953683099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143.23161359953403</v>
      </c>
      <c r="M164" s="4">
        <v>0</v>
      </c>
      <c r="N164" s="4">
        <v>0</v>
      </c>
      <c r="O164" s="4">
        <v>0</v>
      </c>
      <c r="P164" s="4">
        <f t="shared" si="30"/>
        <v>304.72944055555001</v>
      </c>
      <c r="Q164" s="4">
        <v>0</v>
      </c>
      <c r="R164" s="4">
        <v>0</v>
      </c>
      <c r="S164" s="4">
        <v>149.455973051608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155.27346750394202</v>
      </c>
      <c r="Z164" s="4">
        <v>0</v>
      </c>
      <c r="AA164" s="4">
        <v>0</v>
      </c>
      <c r="AB164" s="4">
        <v>0</v>
      </c>
      <c r="AC164" s="4">
        <f t="shared" si="31"/>
        <v>324.771333085484</v>
      </c>
      <c r="AD164" s="4">
        <v>0</v>
      </c>
      <c r="AE164" s="4">
        <v>0</v>
      </c>
      <c r="AF164" s="4">
        <v>159.83541338111999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164.93591970436401</v>
      </c>
      <c r="AM164" s="4">
        <v>0</v>
      </c>
      <c r="AN164" s="4">
        <v>0</v>
      </c>
      <c r="AO164" s="4">
        <v>0</v>
      </c>
      <c r="AP164" s="4">
        <f t="shared" si="32"/>
        <v>397.07773813168899</v>
      </c>
      <c r="AQ164" s="4">
        <v>0</v>
      </c>
      <c r="AR164" s="4">
        <v>0</v>
      </c>
      <c r="AS164" s="4">
        <v>170.20475540132497</v>
      </c>
      <c r="AT164" s="4">
        <v>0</v>
      </c>
      <c r="AU164" s="4">
        <v>0</v>
      </c>
      <c r="AV164" s="4">
        <v>49.489000000000004</v>
      </c>
      <c r="AW164" s="4">
        <v>-2.1600000000006503E-2</v>
      </c>
      <c r="AX164" s="4">
        <v>5.0200000000018008E-2</v>
      </c>
      <c r="AY164" s="4">
        <v>176.28638273036404</v>
      </c>
      <c r="AZ164" s="4">
        <v>0.24119999999999209</v>
      </c>
      <c r="BA164" s="4">
        <v>0.45259999999996126</v>
      </c>
      <c r="BB164" s="95">
        <v>0.37520000000000664</v>
      </c>
      <c r="BC164" s="4">
        <f t="shared" si="33"/>
        <v>-6234.7650457096133</v>
      </c>
      <c r="BD164" s="4">
        <v>0.25260000000000105</v>
      </c>
      <c r="BE164" s="4">
        <v>0.16600000000000392</v>
      </c>
      <c r="BF164" s="4">
        <v>-6262.296845709614</v>
      </c>
      <c r="BG164" s="4">
        <v>0.32040000000051805</v>
      </c>
      <c r="BH164" s="4">
        <v>26.39679999999953</v>
      </c>
      <c r="BI164" s="4">
        <v>0.39600000000064028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95">
        <v>0</v>
      </c>
    </row>
    <row r="165" spans="1:67">
      <c r="A165" s="84">
        <v>3224</v>
      </c>
      <c r="B165" s="86" t="s">
        <v>264</v>
      </c>
      <c r="C165" s="4">
        <f t="shared" si="29"/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f t="shared" si="30"/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f t="shared" si="31"/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f t="shared" si="32"/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95">
        <v>0</v>
      </c>
      <c r="BC165" s="4">
        <f t="shared" si="33"/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95">
        <v>0</v>
      </c>
    </row>
    <row r="166" spans="1:67">
      <c r="A166" s="84">
        <v>3225</v>
      </c>
      <c r="B166" s="86" t="s">
        <v>265</v>
      </c>
      <c r="C166" s="4">
        <f t="shared" si="29"/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f t="shared" si="30"/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f t="shared" si="31"/>
        <v>970.80000000000007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152.5</v>
      </c>
      <c r="AL166" s="4">
        <v>788.7</v>
      </c>
      <c r="AM166" s="4">
        <v>0</v>
      </c>
      <c r="AN166" s="4">
        <v>29.600000000000023</v>
      </c>
      <c r="AO166" s="4">
        <v>0</v>
      </c>
      <c r="AP166" s="4">
        <f t="shared" si="32"/>
        <v>1204.32941198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1043.29041198</v>
      </c>
      <c r="AZ166" s="4">
        <v>0</v>
      </c>
      <c r="BA166" s="4">
        <v>0</v>
      </c>
      <c r="BB166" s="95">
        <v>161.03899999999999</v>
      </c>
      <c r="BC166" s="4">
        <f t="shared" si="33"/>
        <v>1327.2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1327.2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95">
        <v>0</v>
      </c>
    </row>
    <row r="167" spans="1:67">
      <c r="A167" s="84">
        <v>3226</v>
      </c>
      <c r="B167" s="86" t="s">
        <v>266</v>
      </c>
      <c r="C167" s="4">
        <f t="shared" si="29"/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f t="shared" si="30"/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f t="shared" si="31"/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f t="shared" si="32"/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95">
        <v>0</v>
      </c>
      <c r="BC167" s="4">
        <f t="shared" si="33"/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95">
        <v>0</v>
      </c>
    </row>
    <row r="168" spans="1:67">
      <c r="A168" s="84">
        <v>3227</v>
      </c>
      <c r="B168" s="86" t="s">
        <v>267</v>
      </c>
      <c r="C168" s="4">
        <f t="shared" si="29"/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f t="shared" si="30"/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f t="shared" si="31"/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f t="shared" si="32"/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95">
        <v>0</v>
      </c>
      <c r="BC168" s="4">
        <f t="shared" si="33"/>
        <v>0</v>
      </c>
      <c r="BD168" s="4">
        <v>0</v>
      </c>
      <c r="BE168" s="4">
        <v>0</v>
      </c>
      <c r="BF168" s="4">
        <v>0</v>
      </c>
      <c r="BG168" s="4">
        <v>0</v>
      </c>
      <c r="BH168" s="4">
        <v>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95">
        <v>0</v>
      </c>
    </row>
    <row r="169" spans="1:67">
      <c r="A169" s="84">
        <v>3228</v>
      </c>
      <c r="B169" s="86" t="s">
        <v>268</v>
      </c>
      <c r="C169" s="4">
        <f t="shared" si="29"/>
        <v>25.825538170000016</v>
      </c>
      <c r="D169" s="4">
        <v>0</v>
      </c>
      <c r="E169" s="4">
        <v>0</v>
      </c>
      <c r="F169" s="4">
        <v>122.49607570000006</v>
      </c>
      <c r="G169" s="4">
        <v>0</v>
      </c>
      <c r="H169" s="4">
        <v>203.64314784999988</v>
      </c>
      <c r="I169" s="4">
        <v>-101.31291102</v>
      </c>
      <c r="J169" s="4">
        <v>41.614016930000048</v>
      </c>
      <c r="K169" s="4">
        <v>179.92275176999999</v>
      </c>
      <c r="L169" s="4">
        <v>-41.958203310000044</v>
      </c>
      <c r="M169" s="4">
        <v>-37.155389039999932</v>
      </c>
      <c r="N169" s="4">
        <v>-100.59860940999999</v>
      </c>
      <c r="O169" s="4">
        <v>-240.82534129999999</v>
      </c>
      <c r="P169" s="4">
        <f t="shared" si="30"/>
        <v>618.96516978000011</v>
      </c>
      <c r="Q169" s="4">
        <v>273.61610555000004</v>
      </c>
      <c r="R169" s="4">
        <v>0</v>
      </c>
      <c r="S169" s="4">
        <v>-93.10308934000011</v>
      </c>
      <c r="T169" s="4">
        <v>681.04509579000012</v>
      </c>
      <c r="U169" s="4">
        <v>0</v>
      </c>
      <c r="V169" s="4">
        <v>-220.80297133000022</v>
      </c>
      <c r="W169" s="4">
        <v>182.1587499000002</v>
      </c>
      <c r="X169" s="4">
        <v>-186.30049962000021</v>
      </c>
      <c r="Y169" s="4">
        <v>0</v>
      </c>
      <c r="Z169" s="4">
        <v>-80.911209889999782</v>
      </c>
      <c r="AA169" s="4">
        <v>423.03755567000007</v>
      </c>
      <c r="AB169" s="4">
        <v>-359.77456695000001</v>
      </c>
      <c r="AC169" s="4">
        <f t="shared" si="31"/>
        <v>-483.45219897000015</v>
      </c>
      <c r="AD169" s="4">
        <v>260.52434502999995</v>
      </c>
      <c r="AE169" s="4">
        <v>-11.77468556000008</v>
      </c>
      <c r="AF169" s="4">
        <v>-105.12912525999991</v>
      </c>
      <c r="AG169" s="4">
        <v>-117.56941830000005</v>
      </c>
      <c r="AH169" s="4">
        <v>219.61064882000005</v>
      </c>
      <c r="AI169" s="4">
        <v>-197.89013399000009</v>
      </c>
      <c r="AJ169" s="4">
        <v>-51.864817090000088</v>
      </c>
      <c r="AK169" s="4">
        <v>-1.316759139999931</v>
      </c>
      <c r="AL169" s="4">
        <v>-52.754269609999938</v>
      </c>
      <c r="AM169" s="4">
        <v>-42.905999980000047</v>
      </c>
      <c r="AN169" s="4">
        <v>-156.86769436999998</v>
      </c>
      <c r="AO169" s="4">
        <v>-225.51428952000003</v>
      </c>
      <c r="AP169" s="4">
        <f t="shared" si="32"/>
        <v>839.98577956999998</v>
      </c>
      <c r="AQ169" s="4">
        <v>-27.573810099999946</v>
      </c>
      <c r="AR169" s="4">
        <v>375.07740194999997</v>
      </c>
      <c r="AS169" s="4">
        <v>0</v>
      </c>
      <c r="AT169" s="4">
        <v>253.68222187000015</v>
      </c>
      <c r="AU169" s="4">
        <v>233.29031682999971</v>
      </c>
      <c r="AV169" s="4">
        <v>-121.32936887999972</v>
      </c>
      <c r="AW169" s="4">
        <v>0</v>
      </c>
      <c r="AX169" s="4">
        <v>-213.92608283000027</v>
      </c>
      <c r="AY169" s="4">
        <v>-235.96181045999981</v>
      </c>
      <c r="AZ169" s="4">
        <v>382.57869199000004</v>
      </c>
      <c r="BA169" s="4">
        <v>-155.61277045000014</v>
      </c>
      <c r="BB169" s="95">
        <v>349.76098965</v>
      </c>
      <c r="BC169" s="4">
        <f t="shared" si="33"/>
        <v>677.02038715999993</v>
      </c>
      <c r="BD169" s="4">
        <v>0</v>
      </c>
      <c r="BE169" s="4">
        <v>0</v>
      </c>
      <c r="BF169" s="4">
        <v>1048.5232543</v>
      </c>
      <c r="BG169" s="4">
        <v>59.514936130000024</v>
      </c>
      <c r="BH169" s="4">
        <v>-45.669751800000085</v>
      </c>
      <c r="BI169" s="4">
        <v>-385.34805146999997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95">
        <v>0</v>
      </c>
    </row>
    <row r="170" spans="1:67">
      <c r="A170" s="84"/>
      <c r="B170" s="8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95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95"/>
    </row>
    <row r="171" spans="1:67">
      <c r="A171" s="101" t="s">
        <v>271</v>
      </c>
      <c r="B171" s="98" t="s">
        <v>272</v>
      </c>
      <c r="C171" s="99">
        <f>SUM(D171:O171)</f>
        <v>40249.221781763765</v>
      </c>
      <c r="D171" s="99">
        <v>2640.4391307245096</v>
      </c>
      <c r="E171" s="99">
        <v>4928.7003572600561</v>
      </c>
      <c r="F171" s="99">
        <v>1567.6024514609844</v>
      </c>
      <c r="G171" s="99">
        <v>6401.4259536497666</v>
      </c>
      <c r="H171" s="99">
        <v>4982.0309407416789</v>
      </c>
      <c r="I171" s="99">
        <v>3950.5862773675435</v>
      </c>
      <c r="J171" s="99">
        <v>1855.5698422140049</v>
      </c>
      <c r="K171" s="99">
        <v>3478.0268480236191</v>
      </c>
      <c r="L171" s="99">
        <v>2444.7782824487331</v>
      </c>
      <c r="M171" s="99">
        <v>2929.4376233798357</v>
      </c>
      <c r="N171" s="99">
        <v>5835.5047118676011</v>
      </c>
      <c r="O171" s="99">
        <v>-764.88063737456832</v>
      </c>
      <c r="P171" s="99">
        <f>SUM(Q171:AB171)</f>
        <v>30095.815483261493</v>
      </c>
      <c r="Q171" s="99">
        <v>-5152.1151276684668</v>
      </c>
      <c r="R171" s="99">
        <v>-298.93241533926084</v>
      </c>
      <c r="S171" s="99">
        <v>15929.519234653324</v>
      </c>
      <c r="T171" s="99">
        <v>380.2935144236726</v>
      </c>
      <c r="U171" s="99">
        <v>-202.23901534225661</v>
      </c>
      <c r="V171" s="99">
        <v>-2283.9873648231205</v>
      </c>
      <c r="W171" s="99">
        <v>-3735.8363728941877</v>
      </c>
      <c r="X171" s="99">
        <v>-4225.9225362552334</v>
      </c>
      <c r="Y171" s="99">
        <v>20491.881323354261</v>
      </c>
      <c r="Z171" s="99">
        <v>4975.9820185692006</v>
      </c>
      <c r="AA171" s="99">
        <v>13347.061028237949</v>
      </c>
      <c r="AB171" s="99">
        <v>-9129.8888036543904</v>
      </c>
      <c r="AC171" s="99">
        <f>SUM(AD171:AO171)</f>
        <v>12525.336355776526</v>
      </c>
      <c r="AD171" s="99">
        <v>-2111.7866126572635</v>
      </c>
      <c r="AE171" s="99">
        <v>368.15016793164136</v>
      </c>
      <c r="AF171" s="99">
        <v>2072.4735488923134</v>
      </c>
      <c r="AG171" s="99">
        <v>-2348.4584690837364</v>
      </c>
      <c r="AH171" s="99">
        <v>-937.45746310971026</v>
      </c>
      <c r="AI171" s="99">
        <v>-797.66813813006593</v>
      </c>
      <c r="AJ171" s="99">
        <v>-1985.3621856832051</v>
      </c>
      <c r="AK171" s="99">
        <v>-2385.0531235617345</v>
      </c>
      <c r="AL171" s="99">
        <v>2523.9743939699874</v>
      </c>
      <c r="AM171" s="99">
        <v>-1753.4305843368647</v>
      </c>
      <c r="AN171" s="99">
        <v>4642.4260336312618</v>
      </c>
      <c r="AO171" s="99">
        <v>15237.528787913903</v>
      </c>
      <c r="AP171" s="99">
        <f>SUM(AQ171:BB171)</f>
        <v>21738.612714407267</v>
      </c>
      <c r="AQ171" s="99">
        <v>-3947.3061840635182</v>
      </c>
      <c r="AR171" s="99">
        <v>1967.4351140816202</v>
      </c>
      <c r="AS171" s="99">
        <v>-2297.9000713719165</v>
      </c>
      <c r="AT171" s="99">
        <v>1401.4561129547642</v>
      </c>
      <c r="AU171" s="99">
        <v>-4.4801147165903785</v>
      </c>
      <c r="AV171" s="99">
        <v>231.36040630514481</v>
      </c>
      <c r="AW171" s="99">
        <v>1444.4777781074952</v>
      </c>
      <c r="AX171" s="99">
        <v>-1936.9319247023507</v>
      </c>
      <c r="AY171" s="99">
        <v>-1256.8338709787222</v>
      </c>
      <c r="AZ171" s="99">
        <v>696.83305086005294</v>
      </c>
      <c r="BA171" s="99">
        <v>18778.859657727939</v>
      </c>
      <c r="BB171" s="100">
        <v>6661.6427602033509</v>
      </c>
      <c r="BC171" s="99">
        <f>SUM(BD171:BO171)</f>
        <v>-970.15812369506239</v>
      </c>
      <c r="BD171" s="99">
        <v>-930.85899900450659</v>
      </c>
      <c r="BE171" s="99">
        <v>4601.7200731390294</v>
      </c>
      <c r="BF171" s="99">
        <v>-4732.7621135874506</v>
      </c>
      <c r="BG171" s="99">
        <v>-1195.1556046918008</v>
      </c>
      <c r="BH171" s="99">
        <v>-2179.8553306606045</v>
      </c>
      <c r="BI171" s="99">
        <v>3466.7538511102703</v>
      </c>
      <c r="BJ171" s="99">
        <v>0</v>
      </c>
      <c r="BK171" s="99">
        <v>0</v>
      </c>
      <c r="BL171" s="99">
        <v>0</v>
      </c>
      <c r="BM171" s="99">
        <v>0</v>
      </c>
      <c r="BN171" s="99">
        <v>0</v>
      </c>
      <c r="BO171" s="100">
        <v>0</v>
      </c>
    </row>
    <row r="172" spans="1:67">
      <c r="A172" s="87" t="s">
        <v>273</v>
      </c>
      <c r="B172" s="85" t="s">
        <v>274</v>
      </c>
      <c r="C172" s="4">
        <f>SUM(D172:O172)</f>
        <v>36936.710511753765</v>
      </c>
      <c r="D172" s="4">
        <v>2756.4900064445096</v>
      </c>
      <c r="E172" s="4">
        <v>5343.1248527200551</v>
      </c>
      <c r="F172" s="4">
        <v>1455.8518022109838</v>
      </c>
      <c r="G172" s="4">
        <v>6036.7863631097698</v>
      </c>
      <c r="H172" s="4">
        <v>5416.9251625216748</v>
      </c>
      <c r="I172" s="4">
        <v>3794.782784637544</v>
      </c>
      <c r="J172" s="4">
        <v>2109.3433403240051</v>
      </c>
      <c r="K172" s="4">
        <v>3718.763086113624</v>
      </c>
      <c r="L172" s="4">
        <v>1213.8333587687302</v>
      </c>
      <c r="M172" s="4">
        <v>2633.3731451698332</v>
      </c>
      <c r="N172" s="4">
        <v>2770.6771061675972</v>
      </c>
      <c r="O172" s="4">
        <v>-313.24049643456237</v>
      </c>
      <c r="P172" s="4">
        <f>SUM(Q172:AB172)</f>
        <v>19303.984594561494</v>
      </c>
      <c r="Q172" s="4">
        <v>-4805.788534248466</v>
      </c>
      <c r="R172" s="4">
        <v>252.3875661007387</v>
      </c>
      <c r="S172" s="4">
        <v>15326.633278603322</v>
      </c>
      <c r="T172" s="4">
        <v>327.53401412367384</v>
      </c>
      <c r="U172" s="4">
        <v>477.62948280774071</v>
      </c>
      <c r="V172" s="4">
        <v>-1529.5324846731182</v>
      </c>
      <c r="W172" s="4">
        <v>-3673.9844497941895</v>
      </c>
      <c r="X172" s="4">
        <v>-3795.6500648952324</v>
      </c>
      <c r="Y172" s="4">
        <v>20862.986905114263</v>
      </c>
      <c r="Z172" s="4">
        <v>5215.6480342691975</v>
      </c>
      <c r="AA172" s="4">
        <v>12796.89760521795</v>
      </c>
      <c r="AB172" s="4">
        <v>-22150.776758064385</v>
      </c>
      <c r="AC172" s="4">
        <f>SUM(AD172:AO172)</f>
        <v>16515.737450496523</v>
      </c>
      <c r="AD172" s="4">
        <v>-3005.2845133372634</v>
      </c>
      <c r="AE172" s="4">
        <v>-732.51650603835833</v>
      </c>
      <c r="AF172" s="4">
        <v>6133.6653003823121</v>
      </c>
      <c r="AG172" s="4">
        <v>-1952.261591143736</v>
      </c>
      <c r="AH172" s="4">
        <v>-77.217931379711558</v>
      </c>
      <c r="AI172" s="4">
        <v>-45.248647890064376</v>
      </c>
      <c r="AJ172" s="4">
        <v>-1601.1138776732068</v>
      </c>
      <c r="AK172" s="4">
        <v>-1906.5456913317344</v>
      </c>
      <c r="AL172" s="4">
        <v>2858.9076345499889</v>
      </c>
      <c r="AM172" s="4">
        <v>-1525.5942911868642</v>
      </c>
      <c r="AN172" s="4">
        <v>3774.2127448112587</v>
      </c>
      <c r="AO172" s="4">
        <v>14594.734820733902</v>
      </c>
      <c r="AP172" s="4">
        <f>SUM(AQ172:BB172)</f>
        <v>826.26325600727</v>
      </c>
      <c r="AQ172" s="4">
        <v>-3488.3126998935186</v>
      </c>
      <c r="AR172" s="4">
        <v>2525.0069145616199</v>
      </c>
      <c r="AS172" s="4">
        <v>2098.460970978083</v>
      </c>
      <c r="AT172" s="4">
        <v>-280.46739274523554</v>
      </c>
      <c r="AU172" s="4">
        <v>-635.69702561659062</v>
      </c>
      <c r="AV172" s="4">
        <v>752.05782157514682</v>
      </c>
      <c r="AW172" s="4">
        <v>626.72244152749522</v>
      </c>
      <c r="AX172" s="4">
        <v>-1226.0605065323523</v>
      </c>
      <c r="AY172" s="4">
        <v>-1121.0591838387231</v>
      </c>
      <c r="AZ172" s="4">
        <v>-766.91565576994651</v>
      </c>
      <c r="BA172" s="4">
        <v>1271.6438320579396</v>
      </c>
      <c r="BB172" s="95">
        <v>1070.8837397033524</v>
      </c>
      <c r="BC172" s="4">
        <f>SUM(BD172:BO172)</f>
        <v>8333.9543215949379</v>
      </c>
      <c r="BD172" s="4">
        <v>-499.21974446450662</v>
      </c>
      <c r="BE172" s="4">
        <v>4982.2872399790294</v>
      </c>
      <c r="BF172" s="4">
        <v>2096.13029286255</v>
      </c>
      <c r="BG172" s="4">
        <v>-948.7833341118012</v>
      </c>
      <c r="BH172" s="4">
        <v>-1237.5881029306038</v>
      </c>
      <c r="BI172" s="4">
        <v>3941.1279702602696</v>
      </c>
      <c r="BJ172" s="4">
        <v>0</v>
      </c>
      <c r="BK172" s="4">
        <v>0</v>
      </c>
      <c r="BL172" s="4">
        <v>0</v>
      </c>
      <c r="BM172" s="4">
        <v>0</v>
      </c>
      <c r="BN172" s="4">
        <v>0</v>
      </c>
      <c r="BO172" s="95">
        <v>0</v>
      </c>
    </row>
    <row r="173" spans="1:67">
      <c r="A173" s="84">
        <v>3312</v>
      </c>
      <c r="B173" s="86" t="s">
        <v>262</v>
      </c>
      <c r="C173" s="4">
        <f t="shared" ref="C173:C188" si="34">SUM(D173:O173)</f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f t="shared" ref="P173:P188" si="35">SUM(Q173:AB173)</f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f t="shared" ref="AC173:AC188" si="36">SUM(AD173:AO173)</f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f t="shared" ref="AP173:AP188" si="37">SUM(AQ173:BB173)</f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95">
        <v>0</v>
      </c>
      <c r="BC173" s="4">
        <f t="shared" ref="BC173:BC188" si="38">SUM(BD173:BO173)</f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95">
        <v>0</v>
      </c>
    </row>
    <row r="174" spans="1:67">
      <c r="A174" s="84" t="s">
        <v>275</v>
      </c>
      <c r="B174" s="86" t="s">
        <v>276</v>
      </c>
      <c r="C174" s="4">
        <f t="shared" si="34"/>
        <v>27882.694844278005</v>
      </c>
      <c r="D174" s="4">
        <v>-2.2272206299952813</v>
      </c>
      <c r="E174" s="4">
        <v>4455.2264737300002</v>
      </c>
      <c r="F174" s="4">
        <v>3999.2874110900002</v>
      </c>
      <c r="G174" s="4">
        <v>3799.5842875800026</v>
      </c>
      <c r="H174" s="4">
        <v>3327.4559475800015</v>
      </c>
      <c r="I174" s="4">
        <v>2748.213747649992</v>
      </c>
      <c r="J174" s="4">
        <v>1903.8596583000071</v>
      </c>
      <c r="K174" s="4">
        <v>3627.1119527899973</v>
      </c>
      <c r="L174" s="4">
        <v>2457.9036265799914</v>
      </c>
      <c r="M174" s="4">
        <v>599.69668463000562</v>
      </c>
      <c r="N174" s="4">
        <v>1319.4787763000058</v>
      </c>
      <c r="O174" s="4">
        <v>-352.89650132200404</v>
      </c>
      <c r="P174" s="4">
        <f t="shared" si="35"/>
        <v>-14696.100158817997</v>
      </c>
      <c r="Q174" s="4">
        <v>-143.04869404399651</v>
      </c>
      <c r="R174" s="4">
        <v>-437.37363060399662</v>
      </c>
      <c r="S174" s="4">
        <v>-5549.441156740003</v>
      </c>
      <c r="T174" s="4">
        <v>-270.62887018400761</v>
      </c>
      <c r="U174" s="4">
        <v>-2398.6840600479954</v>
      </c>
      <c r="V174" s="4">
        <v>-372.0887615060019</v>
      </c>
      <c r="W174" s="4">
        <v>-60.473435731990321</v>
      </c>
      <c r="X174" s="4">
        <v>-230.35445409201202</v>
      </c>
      <c r="Y174" s="4">
        <v>-217.13569532199108</v>
      </c>
      <c r="Z174" s="4">
        <v>-7.4357929996040184E-2</v>
      </c>
      <c r="AA174" s="4">
        <v>-1.4933143500056758</v>
      </c>
      <c r="AB174" s="4">
        <v>-5015.3037282660007</v>
      </c>
      <c r="AC174" s="4">
        <f t="shared" si="36"/>
        <v>-3881.6464684289963</v>
      </c>
      <c r="AD174" s="4">
        <v>-0.86678330999857278</v>
      </c>
      <c r="AE174" s="4">
        <v>-625.02106933800076</v>
      </c>
      <c r="AF174" s="4">
        <v>-0.67782062600076642</v>
      </c>
      <c r="AG174" s="4">
        <v>-0.99794087999862313</v>
      </c>
      <c r="AH174" s="4">
        <v>-674.55947341800606</v>
      </c>
      <c r="AI174" s="4">
        <v>-0.39908927799751837</v>
      </c>
      <c r="AJ174" s="4">
        <v>-1.0809462099978191</v>
      </c>
      <c r="AK174" s="4">
        <v>-3026.531349635994</v>
      </c>
      <c r="AL174" s="4">
        <v>-2.1559972940012813</v>
      </c>
      <c r="AM174" s="4">
        <v>249.5309586220028</v>
      </c>
      <c r="AN174" s="4">
        <v>201.4409690240027</v>
      </c>
      <c r="AO174" s="4">
        <v>-0.32792608500631104</v>
      </c>
      <c r="AP174" s="4">
        <f t="shared" si="37"/>
        <v>7099.9385687190061</v>
      </c>
      <c r="AQ174" s="4">
        <v>-0.21383110100551278</v>
      </c>
      <c r="AR174" s="4">
        <v>-1991.7989836939958</v>
      </c>
      <c r="AS174" s="4">
        <v>3404.3737265820014</v>
      </c>
      <c r="AT174" s="4">
        <v>914.55017453400069</v>
      </c>
      <c r="AU174" s="4">
        <v>388.98463239800458</v>
      </c>
      <c r="AV174" s="4">
        <v>1015.4963999999982</v>
      </c>
      <c r="AW174" s="4">
        <v>487.20010000000002</v>
      </c>
      <c r="AX174" s="4">
        <v>-885.49984999999879</v>
      </c>
      <c r="AY174" s="4">
        <v>287.66950000000179</v>
      </c>
      <c r="AZ174" s="4">
        <v>134.37619999999879</v>
      </c>
      <c r="BA174" s="4">
        <v>3014.1025999999906</v>
      </c>
      <c r="BB174" s="95">
        <v>330.69790000001012</v>
      </c>
      <c r="BC174" s="4">
        <f t="shared" si="38"/>
        <v>2331.5792766999916</v>
      </c>
      <c r="BD174" s="4">
        <v>-7.7600000000000002E-2</v>
      </c>
      <c r="BE174" s="4">
        <v>262.28182700000002</v>
      </c>
      <c r="BF174" s="4">
        <v>1258.3007000000002</v>
      </c>
      <c r="BG174" s="4">
        <v>51.938299999999799</v>
      </c>
      <c r="BH174" s="4">
        <v>-619.27455030000669</v>
      </c>
      <c r="BI174" s="4">
        <v>1378.4105999999983</v>
      </c>
      <c r="BJ174" s="4">
        <v>0</v>
      </c>
      <c r="BK174" s="4">
        <v>0</v>
      </c>
      <c r="BL174" s="4">
        <v>0</v>
      </c>
      <c r="BM174" s="4">
        <v>0</v>
      </c>
      <c r="BN174" s="4">
        <v>0</v>
      </c>
      <c r="BO174" s="95">
        <v>0</v>
      </c>
    </row>
    <row r="175" spans="1:67">
      <c r="A175" s="84" t="s">
        <v>277</v>
      </c>
      <c r="B175" s="86" t="s">
        <v>264</v>
      </c>
      <c r="C175" s="4">
        <f t="shared" si="34"/>
        <v>6084.8476182750965</v>
      </c>
      <c r="D175" s="4">
        <v>66.732552668169788</v>
      </c>
      <c r="E175" s="4">
        <v>-69.256574823369007</v>
      </c>
      <c r="F175" s="4">
        <v>111.95678250662803</v>
      </c>
      <c r="G175" s="4">
        <v>2094.6547053866243</v>
      </c>
      <c r="H175" s="4">
        <v>-158.23180419337177</v>
      </c>
      <c r="I175" s="4">
        <v>87.137119267898925</v>
      </c>
      <c r="J175" s="4">
        <v>-18.66522022336494</v>
      </c>
      <c r="K175" s="4">
        <v>-114.94432288336998</v>
      </c>
      <c r="L175" s="4">
        <v>-93.56328482662866</v>
      </c>
      <c r="M175" s="4">
        <v>3806.3096029553972</v>
      </c>
      <c r="N175" s="4">
        <v>152.39861866618048</v>
      </c>
      <c r="O175" s="4">
        <v>220.31944377430227</v>
      </c>
      <c r="P175" s="4">
        <f t="shared" si="35"/>
        <v>31054.236908032584</v>
      </c>
      <c r="Q175" s="4">
        <v>-760.90446371867927</v>
      </c>
      <c r="R175" s="4">
        <v>-194.70819818875702</v>
      </c>
      <c r="S175" s="4">
        <v>19726.406803925598</v>
      </c>
      <c r="T175" s="4">
        <v>-199.91921690516756</v>
      </c>
      <c r="U175" s="4">
        <v>-152.65828250858249</v>
      </c>
      <c r="V175" s="4">
        <v>-192.40327175796847</v>
      </c>
      <c r="W175" s="4">
        <v>-11.143763504620438</v>
      </c>
      <c r="X175" s="4">
        <v>-4192.0867765998937</v>
      </c>
      <c r="Y175" s="4">
        <v>17171.690779254175</v>
      </c>
      <c r="Z175" s="4">
        <v>-33.165870813285437</v>
      </c>
      <c r="AA175" s="4">
        <v>7891.5505708671117</v>
      </c>
      <c r="AB175" s="4">
        <v>-7998.4214020173422</v>
      </c>
      <c r="AC175" s="4">
        <f t="shared" si="36"/>
        <v>2000.8782829999989</v>
      </c>
      <c r="AD175" s="4">
        <v>13.069735792473596</v>
      </c>
      <c r="AE175" s="4">
        <v>52.841594995592928</v>
      </c>
      <c r="AF175" s="4">
        <v>61.275429432135283</v>
      </c>
      <c r="AG175" s="4">
        <v>-47.139906784543925</v>
      </c>
      <c r="AH175" s="4">
        <v>91.709525849066978</v>
      </c>
      <c r="AI175" s="4">
        <v>-382.74920648376923</v>
      </c>
      <c r="AJ175" s="4">
        <v>159.99299184338986</v>
      </c>
      <c r="AK175" s="4">
        <v>35.210289099638985</v>
      </c>
      <c r="AL175" s="4">
        <v>-378.76806208394055</v>
      </c>
      <c r="AM175" s="4">
        <v>-1.1479095799976449</v>
      </c>
      <c r="AN175" s="4">
        <v>306.17903193660067</v>
      </c>
      <c r="AO175" s="4">
        <v>2090.4047689833519</v>
      </c>
      <c r="AP175" s="4">
        <f t="shared" si="37"/>
        <v>-4232.9823020806152</v>
      </c>
      <c r="AQ175" s="4">
        <v>-264.98471871770653</v>
      </c>
      <c r="AR175" s="4">
        <v>-106.34629779504871</v>
      </c>
      <c r="AS175" s="4">
        <v>-1002.0730414254906</v>
      </c>
      <c r="AT175" s="4">
        <v>-2.9798410653070277</v>
      </c>
      <c r="AU175" s="4">
        <v>707.6245514550933</v>
      </c>
      <c r="AV175" s="4">
        <v>-1175.0784167701693</v>
      </c>
      <c r="AW175" s="4">
        <v>-219.1510735747836</v>
      </c>
      <c r="AX175" s="4">
        <v>89.853869162440787</v>
      </c>
      <c r="AY175" s="4">
        <v>-1041.3991577951456</v>
      </c>
      <c r="AZ175" s="4">
        <v>296.06573458136108</v>
      </c>
      <c r="BA175" s="4">
        <v>9.7064434858716595</v>
      </c>
      <c r="BB175" s="95">
        <v>-1524.2203536217307</v>
      </c>
      <c r="BC175" s="4">
        <f t="shared" si="38"/>
        <v>1546.2395679342276</v>
      </c>
      <c r="BD175" s="4">
        <v>-401.42057956859651</v>
      </c>
      <c r="BE175" s="4">
        <v>4728.3199225338649</v>
      </c>
      <c r="BF175" s="4">
        <v>-1380.7976784025145</v>
      </c>
      <c r="BG175" s="4">
        <v>-105.71753617038621</v>
      </c>
      <c r="BH175" s="4">
        <v>-12.511187795527803</v>
      </c>
      <c r="BI175" s="4">
        <v>-1281.6333726626121</v>
      </c>
      <c r="BJ175" s="4">
        <v>0</v>
      </c>
      <c r="BK175" s="4">
        <v>0</v>
      </c>
      <c r="BL175" s="4">
        <v>0</v>
      </c>
      <c r="BM175" s="4">
        <v>0</v>
      </c>
      <c r="BN175" s="4">
        <v>0</v>
      </c>
      <c r="BO175" s="95">
        <v>0</v>
      </c>
    </row>
    <row r="176" spans="1:67">
      <c r="A176" s="84" t="s">
        <v>278</v>
      </c>
      <c r="B176" s="86" t="s">
        <v>265</v>
      </c>
      <c r="C176" s="4">
        <f t="shared" si="34"/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f t="shared" si="35"/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f t="shared" si="36"/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f t="shared" si="37"/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95">
        <v>0</v>
      </c>
      <c r="BC176" s="4">
        <f t="shared" si="38"/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95">
        <v>0</v>
      </c>
    </row>
    <row r="177" spans="1:67">
      <c r="A177" s="84" t="s">
        <v>279</v>
      </c>
      <c r="B177" s="86" t="s">
        <v>266</v>
      </c>
      <c r="C177" s="4">
        <f t="shared" si="34"/>
        <v>6.4056229999999936E-2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0.25438872000000001</v>
      </c>
      <c r="O177" s="4">
        <v>-0.19033249000000008</v>
      </c>
      <c r="P177" s="4">
        <f t="shared" si="35"/>
        <v>2.2569483699999999</v>
      </c>
      <c r="Q177" s="4">
        <v>0.20786308999999994</v>
      </c>
      <c r="R177" s="4">
        <v>-0.21406659999999986</v>
      </c>
      <c r="S177" s="4">
        <v>0.59755341000000006</v>
      </c>
      <c r="T177" s="4">
        <v>0.22997592999999994</v>
      </c>
      <c r="U177" s="4">
        <v>2.4569126000000003</v>
      </c>
      <c r="V177" s="4">
        <v>-0.137932740000001</v>
      </c>
      <c r="W177" s="4">
        <v>-0.26051565999999937</v>
      </c>
      <c r="X177" s="4">
        <v>-0.25257219000000042</v>
      </c>
      <c r="Y177" s="4">
        <v>3.9305170000000444E-2</v>
      </c>
      <c r="Z177" s="4">
        <v>0.17790222</v>
      </c>
      <c r="AA177" s="4">
        <v>-0.77586172999999992</v>
      </c>
      <c r="AB177" s="4">
        <v>0.1883848699999997</v>
      </c>
      <c r="AC177" s="4">
        <f t="shared" si="36"/>
        <v>-0.33899457000000011</v>
      </c>
      <c r="AD177" s="4">
        <v>0.51387892999999985</v>
      </c>
      <c r="AE177" s="4">
        <v>-0.39866054999999978</v>
      </c>
      <c r="AF177" s="4">
        <v>-0.11789683000000006</v>
      </c>
      <c r="AG177" s="4">
        <v>0.15385039000000006</v>
      </c>
      <c r="AH177" s="4">
        <v>-1.48751641</v>
      </c>
      <c r="AI177" s="4">
        <v>0.23278953999999996</v>
      </c>
      <c r="AJ177" s="4">
        <v>0.28823799999999911</v>
      </c>
      <c r="AK177" s="4">
        <v>0.2354966600000008</v>
      </c>
      <c r="AL177" s="4">
        <v>0.25520571000000031</v>
      </c>
      <c r="AM177" s="4">
        <v>0.2802816199999999</v>
      </c>
      <c r="AN177" s="4">
        <v>-0.27582321000000015</v>
      </c>
      <c r="AO177" s="4">
        <v>-1.8838420000000022E-2</v>
      </c>
      <c r="AP177" s="4">
        <f t="shared" si="37"/>
        <v>-0.2876090899999999</v>
      </c>
      <c r="AQ177" s="4">
        <v>-0.35625806999999987</v>
      </c>
      <c r="AR177" s="4">
        <v>0.74888335999999989</v>
      </c>
      <c r="AS177" s="4">
        <v>0.27810613000000017</v>
      </c>
      <c r="AT177" s="4">
        <v>-5.6874450000000132E-2</v>
      </c>
      <c r="AU177" s="4">
        <v>-1.2503639</v>
      </c>
      <c r="AV177" s="4">
        <v>1.2120346500000012</v>
      </c>
      <c r="AW177" s="4">
        <v>0.98304522999999855</v>
      </c>
      <c r="AX177" s="4">
        <v>-1.4835993399999996</v>
      </c>
      <c r="AY177" s="4">
        <v>-0.56552349000000035</v>
      </c>
      <c r="AZ177" s="4">
        <v>7.2035880000003161E-2</v>
      </c>
      <c r="BA177" s="4">
        <v>0.26103185000000007</v>
      </c>
      <c r="BB177" s="95">
        <v>-0.13012694000000299</v>
      </c>
      <c r="BC177" s="4">
        <f t="shared" si="38"/>
        <v>-0.19913016000000083</v>
      </c>
      <c r="BD177" s="4">
        <v>0.25536719999999946</v>
      </c>
      <c r="BE177" s="4">
        <v>-0.17903179000000002</v>
      </c>
      <c r="BF177" s="4">
        <v>0.17720937999999997</v>
      </c>
      <c r="BG177" s="4">
        <v>0.81548313000000028</v>
      </c>
      <c r="BH177" s="4">
        <v>-1.5432363800000006</v>
      </c>
      <c r="BI177" s="4">
        <v>0.27507830000000011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95">
        <v>0</v>
      </c>
    </row>
    <row r="178" spans="1:67">
      <c r="A178" s="84" t="s">
        <v>280</v>
      </c>
      <c r="B178" s="86" t="s">
        <v>267</v>
      </c>
      <c r="C178" s="4">
        <f t="shared" si="34"/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f t="shared" si="35"/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f t="shared" si="36"/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f t="shared" si="37"/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95">
        <v>0</v>
      </c>
      <c r="BC178" s="4">
        <f t="shared" si="38"/>
        <v>0</v>
      </c>
      <c r="BD178" s="4">
        <v>0</v>
      </c>
      <c r="BE178" s="4">
        <v>0</v>
      </c>
      <c r="BF178" s="4">
        <v>0</v>
      </c>
      <c r="BG178" s="4">
        <v>0</v>
      </c>
      <c r="BH178" s="4">
        <v>0</v>
      </c>
      <c r="BI178" s="4">
        <v>0</v>
      </c>
      <c r="BJ178" s="4">
        <v>0</v>
      </c>
      <c r="BK178" s="4">
        <v>0</v>
      </c>
      <c r="BL178" s="4">
        <v>0</v>
      </c>
      <c r="BM178" s="4">
        <v>0</v>
      </c>
      <c r="BN178" s="4">
        <v>0</v>
      </c>
      <c r="BO178" s="95">
        <v>0</v>
      </c>
    </row>
    <row r="179" spans="1:67">
      <c r="A179" s="84" t="s">
        <v>281</v>
      </c>
      <c r="B179" s="86" t="s">
        <v>282</v>
      </c>
      <c r="C179" s="4">
        <f t="shared" si="34"/>
        <v>2969.103992970659</v>
      </c>
      <c r="D179" s="4">
        <v>2691.9846744063352</v>
      </c>
      <c r="E179" s="4">
        <v>957.15495381342407</v>
      </c>
      <c r="F179" s="4">
        <v>-2655.3923913856447</v>
      </c>
      <c r="G179" s="4">
        <v>142.54737014314139</v>
      </c>
      <c r="H179" s="4">
        <v>2247.7010191350482</v>
      </c>
      <c r="I179" s="4">
        <v>959.43191771965212</v>
      </c>
      <c r="J179" s="4">
        <v>224.14890224736246</v>
      </c>
      <c r="K179" s="4">
        <v>206.59545620699373</v>
      </c>
      <c r="L179" s="4">
        <v>-1150.5069829846293</v>
      </c>
      <c r="M179" s="4">
        <v>-1772.6331424155701</v>
      </c>
      <c r="N179" s="4">
        <v>1298.5453224814141</v>
      </c>
      <c r="O179" s="4">
        <v>-180.47310639686839</v>
      </c>
      <c r="P179" s="4">
        <f t="shared" si="35"/>
        <v>2943.5908969768989</v>
      </c>
      <c r="Q179" s="4">
        <v>-3902.0432395757907</v>
      </c>
      <c r="R179" s="4">
        <v>884.68346149349327</v>
      </c>
      <c r="S179" s="4">
        <v>1149.0700780077254</v>
      </c>
      <c r="T179" s="4">
        <v>797.85212528284796</v>
      </c>
      <c r="U179" s="4">
        <v>3026.514912764319</v>
      </c>
      <c r="V179" s="4">
        <v>-964.90251866914832</v>
      </c>
      <c r="W179" s="4">
        <v>-3602.106734897578</v>
      </c>
      <c r="X179" s="4">
        <v>627.0437379866728</v>
      </c>
      <c r="Y179" s="4">
        <v>3908.392516012078</v>
      </c>
      <c r="Z179" s="4">
        <v>5248.7103607924801</v>
      </c>
      <c r="AA179" s="4">
        <v>4907.6162104308405</v>
      </c>
      <c r="AB179" s="4">
        <v>-9137.240012651042</v>
      </c>
      <c r="AC179" s="4">
        <f t="shared" si="36"/>
        <v>18396.844630495521</v>
      </c>
      <c r="AD179" s="4">
        <v>-3018.0013447497386</v>
      </c>
      <c r="AE179" s="4">
        <v>-159.93837114595044</v>
      </c>
      <c r="AF179" s="4">
        <v>6073.1855884061788</v>
      </c>
      <c r="AG179" s="4">
        <v>-1904.2775938691939</v>
      </c>
      <c r="AH179" s="4">
        <v>507.11953259922757</v>
      </c>
      <c r="AI179" s="4">
        <v>337.66685833170231</v>
      </c>
      <c r="AJ179" s="4">
        <v>-1760.3141613065986</v>
      </c>
      <c r="AK179" s="4">
        <v>1084.5398725446203</v>
      </c>
      <c r="AL179" s="4">
        <v>3239.576488217931</v>
      </c>
      <c r="AM179" s="4">
        <v>-1774.2576218488703</v>
      </c>
      <c r="AN179" s="4">
        <v>3266.8685670606565</v>
      </c>
      <c r="AO179" s="4">
        <v>12504.676816255556</v>
      </c>
      <c r="AP179" s="4">
        <f t="shared" si="37"/>
        <v>-2040.4054015411202</v>
      </c>
      <c r="AQ179" s="4">
        <v>-3222.7578920048063</v>
      </c>
      <c r="AR179" s="4">
        <v>4622.4033126906643</v>
      </c>
      <c r="AS179" s="4">
        <v>-304.11782030842801</v>
      </c>
      <c r="AT179" s="4">
        <v>-1191.9808517639292</v>
      </c>
      <c r="AU179" s="4">
        <v>-1731.0558455696885</v>
      </c>
      <c r="AV179" s="4">
        <v>910.42780369531783</v>
      </c>
      <c r="AW179" s="4">
        <v>357.69036987227889</v>
      </c>
      <c r="AX179" s="4">
        <v>-428.93092635479422</v>
      </c>
      <c r="AY179" s="4">
        <v>-366.7640025535793</v>
      </c>
      <c r="AZ179" s="4">
        <v>-1197.4296262313064</v>
      </c>
      <c r="BA179" s="4">
        <v>-1752.4262432779228</v>
      </c>
      <c r="BB179" s="95">
        <v>2264.5363202650733</v>
      </c>
      <c r="BC179" s="4">
        <f t="shared" si="38"/>
        <v>4456.3346071207188</v>
      </c>
      <c r="BD179" s="4">
        <v>-97.976932095910115</v>
      </c>
      <c r="BE179" s="4">
        <v>-8.1354777648352865</v>
      </c>
      <c r="BF179" s="4">
        <v>2218.4500618850643</v>
      </c>
      <c r="BG179" s="4">
        <v>-895.81958107141463</v>
      </c>
      <c r="BH179" s="4">
        <v>-604.25912845506855</v>
      </c>
      <c r="BI179" s="4">
        <v>3844.0756646228829</v>
      </c>
      <c r="BJ179" s="4">
        <v>0</v>
      </c>
      <c r="BK179" s="4">
        <v>0</v>
      </c>
      <c r="BL179" s="4">
        <v>0</v>
      </c>
      <c r="BM179" s="4">
        <v>0</v>
      </c>
      <c r="BN179" s="4">
        <v>0</v>
      </c>
      <c r="BO179" s="95">
        <v>0</v>
      </c>
    </row>
    <row r="180" spans="1:67">
      <c r="A180" s="87" t="s">
        <v>283</v>
      </c>
      <c r="B180" s="85" t="s">
        <v>284</v>
      </c>
      <c r="C180" s="4">
        <f t="shared" si="34"/>
        <v>3312.5112700100003</v>
      </c>
      <c r="D180" s="4">
        <v>-116.05087571999996</v>
      </c>
      <c r="E180" s="4">
        <v>-414.42449546000006</v>
      </c>
      <c r="F180" s="4">
        <v>111.75064925000004</v>
      </c>
      <c r="G180" s="4">
        <v>364.63959054000014</v>
      </c>
      <c r="H180" s="4">
        <v>-434.89422177999984</v>
      </c>
      <c r="I180" s="4">
        <v>155.80349273000007</v>
      </c>
      <c r="J180" s="4">
        <v>-253.77349811000033</v>
      </c>
      <c r="K180" s="4">
        <v>-240.73623808999992</v>
      </c>
      <c r="L180" s="4">
        <v>1230.9449236799994</v>
      </c>
      <c r="M180" s="4">
        <v>296.06447820999972</v>
      </c>
      <c r="N180" s="4">
        <v>3064.8276057000003</v>
      </c>
      <c r="O180" s="4">
        <v>-451.64014093999913</v>
      </c>
      <c r="P180" s="4">
        <f t="shared" si="35"/>
        <v>10791.830888700004</v>
      </c>
      <c r="Q180" s="4">
        <v>-346.32659341999999</v>
      </c>
      <c r="R180" s="4">
        <v>-551.31998144000011</v>
      </c>
      <c r="S180" s="4">
        <v>602.88595604999944</v>
      </c>
      <c r="T180" s="4">
        <v>52.759500300001179</v>
      </c>
      <c r="U180" s="4">
        <v>-679.86849814999903</v>
      </c>
      <c r="V180" s="4">
        <v>-754.45488015000171</v>
      </c>
      <c r="W180" s="4">
        <v>-61.851923099999112</v>
      </c>
      <c r="X180" s="4">
        <v>-430.27247135999914</v>
      </c>
      <c r="Y180" s="4">
        <v>-371.10558176000086</v>
      </c>
      <c r="Z180" s="4">
        <v>-239.66601569999966</v>
      </c>
      <c r="AA180" s="4">
        <v>550.16342302000066</v>
      </c>
      <c r="AB180" s="4">
        <v>13020.887954410002</v>
      </c>
      <c r="AC180" s="4">
        <f t="shared" si="36"/>
        <v>-3990.401094719999</v>
      </c>
      <c r="AD180" s="4">
        <v>893.49790067999993</v>
      </c>
      <c r="AE180" s="4">
        <v>1100.6666739699999</v>
      </c>
      <c r="AF180" s="4">
        <v>-4061.1917514899997</v>
      </c>
      <c r="AG180" s="4">
        <v>-396.19687793999947</v>
      </c>
      <c r="AH180" s="4">
        <v>-860.23953172999973</v>
      </c>
      <c r="AI180" s="4">
        <v>-752.41949023999996</v>
      </c>
      <c r="AJ180" s="4">
        <v>-384.24830800999871</v>
      </c>
      <c r="AK180" s="4">
        <v>-478.50743223000063</v>
      </c>
      <c r="AL180" s="4">
        <v>-334.93324058000053</v>
      </c>
      <c r="AM180" s="4">
        <v>-227.83629315000053</v>
      </c>
      <c r="AN180" s="4">
        <v>868.21328882000034</v>
      </c>
      <c r="AO180" s="4">
        <v>642.79396717999998</v>
      </c>
      <c r="AP180" s="4">
        <f t="shared" si="37"/>
        <v>20912.3494584</v>
      </c>
      <c r="AQ180" s="4">
        <v>-458.99348416999999</v>
      </c>
      <c r="AR180" s="4">
        <v>-557.57180048000009</v>
      </c>
      <c r="AS180" s="4">
        <v>-4396.3610423499995</v>
      </c>
      <c r="AT180" s="4">
        <v>1681.9235056999996</v>
      </c>
      <c r="AU180" s="4">
        <v>631.21691090000058</v>
      </c>
      <c r="AV180" s="4">
        <v>-520.69741527000224</v>
      </c>
      <c r="AW180" s="4">
        <v>817.75533657999995</v>
      </c>
      <c r="AX180" s="4">
        <v>-710.87141816999792</v>
      </c>
      <c r="AY180" s="4">
        <v>-135.77468713999951</v>
      </c>
      <c r="AZ180" s="4">
        <v>1463.7487066299991</v>
      </c>
      <c r="BA180" s="4">
        <v>17507.215825670002</v>
      </c>
      <c r="BB180" s="95">
        <v>5590.7590204999979</v>
      </c>
      <c r="BC180" s="4">
        <f t="shared" si="38"/>
        <v>-9304.1124452900003</v>
      </c>
      <c r="BD180" s="4">
        <v>-431.63925453999997</v>
      </c>
      <c r="BE180" s="4">
        <v>-380.56716684000008</v>
      </c>
      <c r="BF180" s="4">
        <v>-6828.8924064499997</v>
      </c>
      <c r="BG180" s="4">
        <v>-246.37227057999917</v>
      </c>
      <c r="BH180" s="4">
        <v>-942.26722773000165</v>
      </c>
      <c r="BI180" s="4">
        <v>-474.37411914999939</v>
      </c>
      <c r="BJ180" s="4">
        <v>0</v>
      </c>
      <c r="BK180" s="4">
        <v>0</v>
      </c>
      <c r="BL180" s="4">
        <v>0</v>
      </c>
      <c r="BM180" s="4">
        <v>0</v>
      </c>
      <c r="BN180" s="4">
        <v>0</v>
      </c>
      <c r="BO180" s="95">
        <v>0</v>
      </c>
    </row>
    <row r="181" spans="1:67">
      <c r="A181" s="84">
        <v>3321</v>
      </c>
      <c r="B181" s="86" t="s">
        <v>285</v>
      </c>
      <c r="C181" s="4">
        <f t="shared" si="34"/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f t="shared" si="35"/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f t="shared" si="36"/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f t="shared" si="37"/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95">
        <v>0</v>
      </c>
      <c r="BC181" s="4">
        <f t="shared" si="38"/>
        <v>0</v>
      </c>
      <c r="BD181" s="4">
        <v>0</v>
      </c>
      <c r="BE181" s="4">
        <v>0</v>
      </c>
      <c r="BF181" s="4">
        <v>0</v>
      </c>
      <c r="BG181" s="4">
        <v>0</v>
      </c>
      <c r="BH181" s="4">
        <v>0</v>
      </c>
      <c r="BI181" s="4">
        <v>0</v>
      </c>
      <c r="BJ181" s="4">
        <v>0</v>
      </c>
      <c r="BK181" s="4">
        <v>0</v>
      </c>
      <c r="BL181" s="4">
        <v>0</v>
      </c>
      <c r="BM181" s="4">
        <v>0</v>
      </c>
      <c r="BN181" s="4">
        <v>0</v>
      </c>
      <c r="BO181" s="95">
        <v>0</v>
      </c>
    </row>
    <row r="182" spans="1:67">
      <c r="A182" s="84">
        <v>3322</v>
      </c>
      <c r="B182" s="86" t="s">
        <v>262</v>
      </c>
      <c r="C182" s="4">
        <f t="shared" si="34"/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f t="shared" si="35"/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f t="shared" si="36"/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f t="shared" si="37"/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95">
        <v>0</v>
      </c>
      <c r="BC182" s="4">
        <f t="shared" si="38"/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4">
        <v>0</v>
      </c>
      <c r="BL182" s="4">
        <v>0</v>
      </c>
      <c r="BM182" s="4">
        <v>0</v>
      </c>
      <c r="BN182" s="4">
        <v>0</v>
      </c>
      <c r="BO182" s="95">
        <v>0</v>
      </c>
    </row>
    <row r="183" spans="1:67">
      <c r="A183" s="84">
        <v>3323</v>
      </c>
      <c r="B183" s="86" t="s">
        <v>276</v>
      </c>
      <c r="C183" s="4">
        <f t="shared" si="34"/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f t="shared" si="35"/>
        <v>-4062.5</v>
      </c>
      <c r="Q183" s="4">
        <v>0</v>
      </c>
      <c r="R183" s="4">
        <v>0</v>
      </c>
      <c r="S183" s="4">
        <v>-4062.5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f t="shared" si="36"/>
        <v>-4096</v>
      </c>
      <c r="AD183" s="4">
        <v>0</v>
      </c>
      <c r="AE183" s="4">
        <v>0</v>
      </c>
      <c r="AF183" s="4">
        <v>-4096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f t="shared" si="37"/>
        <v>13389.408999999998</v>
      </c>
      <c r="AQ183" s="4">
        <v>0</v>
      </c>
      <c r="AR183" s="4">
        <v>0</v>
      </c>
      <c r="AS183" s="4">
        <v>-4112.1000000000004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17501.508999999998</v>
      </c>
      <c r="BB183" s="95">
        <v>0</v>
      </c>
      <c r="BC183" s="4">
        <f t="shared" si="38"/>
        <v>0</v>
      </c>
      <c r="BD183" s="4">
        <v>0</v>
      </c>
      <c r="BE183" s="4">
        <v>0</v>
      </c>
      <c r="BF183" s="4">
        <v>0</v>
      </c>
      <c r="BG183" s="4">
        <v>0</v>
      </c>
      <c r="BH183" s="4">
        <v>0</v>
      </c>
      <c r="BI183" s="4">
        <v>0</v>
      </c>
      <c r="BJ183" s="4">
        <v>0</v>
      </c>
      <c r="BK183" s="4">
        <v>0</v>
      </c>
      <c r="BL183" s="4">
        <v>0</v>
      </c>
      <c r="BM183" s="4">
        <v>0</v>
      </c>
      <c r="BN183" s="4">
        <v>0</v>
      </c>
      <c r="BO183" s="95">
        <v>0</v>
      </c>
    </row>
    <row r="184" spans="1:67">
      <c r="A184" s="84">
        <v>3324</v>
      </c>
      <c r="B184" s="86" t="s">
        <v>264</v>
      </c>
      <c r="C184" s="4">
        <f t="shared" si="34"/>
        <v>3245.1416170000002</v>
      </c>
      <c r="D184" s="4">
        <v>-170.30799999999996</v>
      </c>
      <c r="E184" s="4">
        <v>-463.69000000000005</v>
      </c>
      <c r="F184" s="4">
        <v>104.36800000000005</v>
      </c>
      <c r="G184" s="4">
        <v>404.45400000000018</v>
      </c>
      <c r="H184" s="4">
        <v>-431.52099999999984</v>
      </c>
      <c r="I184" s="4">
        <v>137.54084900000009</v>
      </c>
      <c r="J184" s="4">
        <v>-239.89500000000032</v>
      </c>
      <c r="K184" s="4">
        <v>-243.41498200000001</v>
      </c>
      <c r="L184" s="4">
        <v>1258.1239999999993</v>
      </c>
      <c r="M184" s="4">
        <v>279.07299999999975</v>
      </c>
      <c r="N184" s="4">
        <v>3060.9780000000001</v>
      </c>
      <c r="O184" s="4">
        <v>-450.56724999999915</v>
      </c>
      <c r="P184" s="4">
        <f t="shared" si="35"/>
        <v>14883.123569000003</v>
      </c>
      <c r="Q184" s="4">
        <v>-354.27300000000002</v>
      </c>
      <c r="R184" s="4">
        <v>-561.90000000000009</v>
      </c>
      <c r="S184" s="4">
        <v>4688.8749999999991</v>
      </c>
      <c r="T184" s="4">
        <v>36.729000000001179</v>
      </c>
      <c r="U184" s="4">
        <v>-674.59799999999905</v>
      </c>
      <c r="V184" s="4">
        <v>-776.00800000000163</v>
      </c>
      <c r="W184" s="4">
        <v>-45.508999999999105</v>
      </c>
      <c r="X184" s="4">
        <v>-433.77799999999911</v>
      </c>
      <c r="Y184" s="4">
        <v>-344.53100000000131</v>
      </c>
      <c r="Z184" s="4">
        <v>-256.64799999999946</v>
      </c>
      <c r="AA184" s="4">
        <v>548.59300000000076</v>
      </c>
      <c r="AB184" s="4">
        <v>13056.171569000002</v>
      </c>
      <c r="AC184" s="4">
        <f t="shared" si="36"/>
        <v>90.528000000001157</v>
      </c>
      <c r="AD184" s="4">
        <v>860.233431</v>
      </c>
      <c r="AE184" s="4">
        <v>1097.5129999999999</v>
      </c>
      <c r="AF184" s="4">
        <v>74.251000000000431</v>
      </c>
      <c r="AG184" s="4">
        <v>-438.26599999999962</v>
      </c>
      <c r="AH184" s="4">
        <v>-835.54222048999952</v>
      </c>
      <c r="AI184" s="4">
        <v>-795.21814701000017</v>
      </c>
      <c r="AJ184" s="4">
        <v>-356.09503825999894</v>
      </c>
      <c r="AK184" s="4">
        <v>-501.28222948999985</v>
      </c>
      <c r="AL184" s="4">
        <v>-300.19779575000086</v>
      </c>
      <c r="AM184" s="4">
        <v>-245.20200000000114</v>
      </c>
      <c r="AN184" s="4">
        <v>865.5570000000007</v>
      </c>
      <c r="AO184" s="4">
        <v>664.77700000000004</v>
      </c>
      <c r="AP184" s="4">
        <f t="shared" si="37"/>
        <v>7492.5900000000011</v>
      </c>
      <c r="AQ184" s="4">
        <v>-479.63499999999999</v>
      </c>
      <c r="AR184" s="4">
        <v>-566.61300000000006</v>
      </c>
      <c r="AS184" s="4">
        <v>-296.61599999999885</v>
      </c>
      <c r="AT184" s="4">
        <v>1683.8079999999995</v>
      </c>
      <c r="AU184" s="4">
        <v>654.47900000000038</v>
      </c>
      <c r="AV184" s="4">
        <v>-561.99800000000164</v>
      </c>
      <c r="AW184" s="4">
        <v>833.78799999999978</v>
      </c>
      <c r="AX184" s="4">
        <v>-694.07899999999836</v>
      </c>
      <c r="AY184" s="4">
        <v>-141.89199999999954</v>
      </c>
      <c r="AZ184" s="4">
        <v>1447.9989999999998</v>
      </c>
      <c r="BA184" s="4">
        <v>-22.875999999998612</v>
      </c>
      <c r="BB184" s="95">
        <v>5636.2249999999985</v>
      </c>
      <c r="BC184" s="4">
        <f t="shared" si="38"/>
        <v>-9325.1260000000002</v>
      </c>
      <c r="BD184" s="4">
        <v>-445.92699999999996</v>
      </c>
      <c r="BE184" s="4">
        <v>-392.08300000000014</v>
      </c>
      <c r="BF184" s="4">
        <v>-6807.0779999999995</v>
      </c>
      <c r="BG184" s="4">
        <v>-245.81099999999969</v>
      </c>
      <c r="BH184" s="4">
        <v>-958.56900000000132</v>
      </c>
      <c r="BI184" s="4">
        <v>-475.65799999999945</v>
      </c>
      <c r="BJ184" s="4">
        <v>0</v>
      </c>
      <c r="BK184" s="4">
        <v>0</v>
      </c>
      <c r="BL184" s="4">
        <v>0</v>
      </c>
      <c r="BM184" s="4">
        <v>0</v>
      </c>
      <c r="BN184" s="4">
        <v>0</v>
      </c>
      <c r="BO184" s="95">
        <v>0</v>
      </c>
    </row>
    <row r="185" spans="1:67">
      <c r="A185" s="84">
        <v>3325</v>
      </c>
      <c r="B185" s="86" t="s">
        <v>265</v>
      </c>
      <c r="C185" s="4">
        <f t="shared" si="34"/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f t="shared" si="35"/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f t="shared" si="36"/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f t="shared" si="37"/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95">
        <v>0</v>
      </c>
      <c r="BC185" s="4">
        <f t="shared" si="38"/>
        <v>0</v>
      </c>
      <c r="BD185" s="4">
        <v>0</v>
      </c>
      <c r="BE185" s="4">
        <v>0</v>
      </c>
      <c r="BF185" s="4">
        <v>0</v>
      </c>
      <c r="BG185" s="4">
        <v>0</v>
      </c>
      <c r="BH185" s="4">
        <v>0</v>
      </c>
      <c r="BI185" s="4">
        <v>0</v>
      </c>
      <c r="BJ185" s="4">
        <v>0</v>
      </c>
      <c r="BK185" s="4">
        <v>0</v>
      </c>
      <c r="BL185" s="4">
        <v>0</v>
      </c>
      <c r="BM185" s="4">
        <v>0</v>
      </c>
      <c r="BN185" s="4">
        <v>0</v>
      </c>
      <c r="BO185" s="95">
        <v>0</v>
      </c>
    </row>
    <row r="186" spans="1:67">
      <c r="A186" s="84">
        <v>3326</v>
      </c>
      <c r="B186" s="86" t="s">
        <v>266</v>
      </c>
      <c r="C186" s="4">
        <f t="shared" si="34"/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f t="shared" si="35"/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f t="shared" si="36"/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f t="shared" si="37"/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95">
        <v>0</v>
      </c>
      <c r="BC186" s="4">
        <f t="shared" si="38"/>
        <v>0</v>
      </c>
      <c r="BD186" s="4">
        <v>0</v>
      </c>
      <c r="BE186" s="4">
        <v>0</v>
      </c>
      <c r="BF186" s="4">
        <v>0</v>
      </c>
      <c r="BG186" s="4">
        <v>0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95">
        <v>0</v>
      </c>
    </row>
    <row r="187" spans="1:67">
      <c r="A187" s="84">
        <v>3327</v>
      </c>
      <c r="B187" s="86" t="s">
        <v>267</v>
      </c>
      <c r="C187" s="4">
        <f t="shared" si="34"/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f t="shared" si="35"/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f t="shared" si="36"/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f t="shared" si="37"/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95">
        <v>0</v>
      </c>
      <c r="BC187" s="4">
        <f t="shared" si="38"/>
        <v>0</v>
      </c>
      <c r="BD187" s="4">
        <v>0</v>
      </c>
      <c r="BE187" s="4">
        <v>0</v>
      </c>
      <c r="BF187" s="4">
        <v>0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>
        <v>0</v>
      </c>
      <c r="BM187" s="4">
        <v>0</v>
      </c>
      <c r="BN187" s="4">
        <v>0</v>
      </c>
      <c r="BO187" s="95">
        <v>0</v>
      </c>
    </row>
    <row r="188" spans="1:67">
      <c r="A188" s="84">
        <v>3328</v>
      </c>
      <c r="B188" s="86" t="s">
        <v>282</v>
      </c>
      <c r="C188" s="4">
        <f t="shared" si="34"/>
        <v>67.369653009999993</v>
      </c>
      <c r="D188" s="4">
        <v>54.257124279999999</v>
      </c>
      <c r="E188" s="4">
        <v>49.265504539999995</v>
      </c>
      <c r="F188" s="4">
        <v>7.3826492500000143</v>
      </c>
      <c r="G188" s="4">
        <v>-39.814409460000007</v>
      </c>
      <c r="H188" s="4">
        <v>-3.3732217800000086</v>
      </c>
      <c r="I188" s="4">
        <v>18.262643729999994</v>
      </c>
      <c r="J188" s="4">
        <v>-13.878498109999981</v>
      </c>
      <c r="K188" s="4">
        <v>2.6787439099999943</v>
      </c>
      <c r="L188" s="4">
        <v>-27.179076319999993</v>
      </c>
      <c r="M188" s="4">
        <v>16.991478209999997</v>
      </c>
      <c r="N188" s="4">
        <v>3.8496056999999979</v>
      </c>
      <c r="O188" s="4">
        <v>-1.0728909400000077</v>
      </c>
      <c r="P188" s="4">
        <f t="shared" si="35"/>
        <v>-28.792680299999997</v>
      </c>
      <c r="Q188" s="4">
        <v>7.9464065800000094</v>
      </c>
      <c r="R188" s="4">
        <v>10.580018559999992</v>
      </c>
      <c r="S188" s="4">
        <v>-23.489043949999989</v>
      </c>
      <c r="T188" s="4">
        <v>16.030500299999993</v>
      </c>
      <c r="U188" s="4">
        <v>-5.2704981499999963</v>
      </c>
      <c r="V188" s="4">
        <v>21.553119850000005</v>
      </c>
      <c r="W188" s="4">
        <v>-16.342923100000011</v>
      </c>
      <c r="X188" s="4">
        <v>3.505528640000005</v>
      </c>
      <c r="Y188" s="4">
        <v>-26.574581759999997</v>
      </c>
      <c r="Z188" s="4">
        <v>16.981984299999997</v>
      </c>
      <c r="AA188" s="4">
        <v>1.5704230199999962</v>
      </c>
      <c r="AB188" s="4">
        <v>-35.283614589999999</v>
      </c>
      <c r="AC188" s="4">
        <f t="shared" si="36"/>
        <v>15.070905279999998</v>
      </c>
      <c r="AD188" s="4">
        <v>33.264469679999991</v>
      </c>
      <c r="AE188" s="4">
        <v>3.153673970000014</v>
      </c>
      <c r="AF188" s="4">
        <v>-39.442751489999999</v>
      </c>
      <c r="AG188" s="4">
        <v>42.069122059999998</v>
      </c>
      <c r="AH188" s="4">
        <v>-24.697311240000005</v>
      </c>
      <c r="AI188" s="4">
        <v>42.798656769999994</v>
      </c>
      <c r="AJ188" s="4">
        <v>-28.153269749999993</v>
      </c>
      <c r="AK188" s="4">
        <v>22.774797259999985</v>
      </c>
      <c r="AL188" s="4">
        <v>-34.735444829999977</v>
      </c>
      <c r="AM188" s="4">
        <v>17.365706849999995</v>
      </c>
      <c r="AN188" s="4">
        <v>2.6562888199999932</v>
      </c>
      <c r="AO188" s="4">
        <v>-21.983032819999998</v>
      </c>
      <c r="AP188" s="4">
        <f t="shared" si="37"/>
        <v>30.350458400000001</v>
      </c>
      <c r="AQ188" s="4">
        <v>20.641515830000007</v>
      </c>
      <c r="AR188" s="4">
        <v>9.0411995200000028</v>
      </c>
      <c r="AS188" s="4">
        <v>12.354957649999996</v>
      </c>
      <c r="AT188" s="4">
        <v>-1.8844943000000072</v>
      </c>
      <c r="AU188" s="4">
        <v>-23.262089099999997</v>
      </c>
      <c r="AV188" s="4">
        <v>41.300584730000004</v>
      </c>
      <c r="AW188" s="4">
        <v>-16.032663420000006</v>
      </c>
      <c r="AX188" s="4">
        <v>-16.792418169999991</v>
      </c>
      <c r="AY188" s="4">
        <v>6.1173128599999984</v>
      </c>
      <c r="AZ188" s="4">
        <v>15.749706629999999</v>
      </c>
      <c r="BA188" s="4">
        <v>28.582825669999991</v>
      </c>
      <c r="BB188" s="95">
        <v>-45.465979499999996</v>
      </c>
      <c r="BC188" s="4">
        <f t="shared" si="38"/>
        <v>21.013554710000008</v>
      </c>
      <c r="BD188" s="4">
        <v>14.287745460000007</v>
      </c>
      <c r="BE188" s="4">
        <v>11.515833159999996</v>
      </c>
      <c r="BF188" s="4">
        <v>-21.814406450000007</v>
      </c>
      <c r="BG188" s="4">
        <v>-0.56127057999998797</v>
      </c>
      <c r="BH188" s="4">
        <v>16.301772269999997</v>
      </c>
      <c r="BI188" s="4">
        <v>1.2838808500000027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95">
        <v>0</v>
      </c>
    </row>
    <row r="189" spans="1:67">
      <c r="A189" s="84"/>
      <c r="B189" s="8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95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95"/>
    </row>
    <row r="190" spans="1:67">
      <c r="A190" s="88" t="s">
        <v>286</v>
      </c>
      <c r="B190" s="2" t="s">
        <v>287</v>
      </c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7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7"/>
    </row>
  </sheetData>
  <phoneticPr fontId="22" type="noConversion"/>
  <pageMargins left="0.7" right="0.7" top="0.75" bottom="0.75" header="0.3" footer="0.3"/>
  <pageSetup orientation="portrait" r:id="rId1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Izza Bella Irias Cruz</cp:lastModifiedBy>
  <dcterms:created xsi:type="dcterms:W3CDTF">2025-06-09T04:44:33Z</dcterms:created>
  <dcterms:modified xsi:type="dcterms:W3CDTF">2026-05-22T17:10:49Z</dcterms:modified>
</cp:coreProperties>
</file>